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_2\Desktop\SA\"/>
    </mc:Choice>
  </mc:AlternateContent>
  <xr:revisionPtr revIDLastSave="0" documentId="13_ncr:1_{BAD3664A-1FFE-49D9-B5F3-43066759C9E9}" xr6:coauthVersionLast="47" xr6:coauthVersionMax="47" xr10:uidLastSave="{00000000-0000-0000-0000-000000000000}"/>
  <bookViews>
    <workbookView xWindow="-110" yWindow="-110" windowWidth="25820" windowHeight="15500" tabRatio="599" xr2:uid="{00000000-000D-0000-FFFF-FFFF00000000}"/>
  </bookViews>
  <sheets>
    <sheet name="Jul'25    " sheetId="6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9" i="69" l="1"/>
  <c r="AK39" i="69" s="1"/>
  <c r="X34" i="69"/>
  <c r="AK34" i="69" s="1"/>
  <c r="X33" i="69"/>
  <c r="AK33" i="69" s="1"/>
  <c r="X32" i="69"/>
  <c r="AK32" i="69" s="1"/>
  <c r="X31" i="69"/>
  <c r="X26" i="69"/>
  <c r="AK26" i="69" s="1"/>
  <c r="X25" i="69"/>
  <c r="X24" i="69"/>
  <c r="AK24" i="69" s="1"/>
  <c r="AK17" i="69"/>
  <c r="AK16" i="69"/>
  <c r="V93" i="69"/>
  <c r="U93" i="69"/>
  <c r="U55" i="69"/>
  <c r="U41" i="69"/>
  <c r="U28" i="69"/>
  <c r="U19" i="69"/>
  <c r="W19" i="69"/>
  <c r="W55" i="69"/>
  <c r="X77" i="69"/>
  <c r="X76" i="69"/>
  <c r="X75" i="69"/>
  <c r="R92" i="69"/>
  <c r="X92" i="69" s="1"/>
  <c r="AK92" i="69" s="1"/>
  <c r="R66" i="69"/>
  <c r="W97" i="69"/>
  <c r="X12" i="69"/>
  <c r="AD75" i="69"/>
  <c r="AD76" i="69"/>
  <c r="AD77" i="69"/>
  <c r="AD78" i="69"/>
  <c r="AD79" i="69"/>
  <c r="AD80" i="69"/>
  <c r="AD81" i="69"/>
  <c r="AD82" i="69"/>
  <c r="AD83" i="69"/>
  <c r="AD84" i="69"/>
  <c r="AD85" i="69"/>
  <c r="AD86" i="69"/>
  <c r="AD87" i="69"/>
  <c r="AD88" i="69"/>
  <c r="AD89" i="69"/>
  <c r="AD90" i="69"/>
  <c r="AD91" i="69"/>
  <c r="AD92" i="69"/>
  <c r="AD74" i="69"/>
  <c r="R74" i="69"/>
  <c r="X74" i="69" s="1"/>
  <c r="R75" i="69"/>
  <c r="R76" i="69"/>
  <c r="R77" i="69"/>
  <c r="R78" i="69"/>
  <c r="X78" i="69" s="1"/>
  <c r="R79" i="69"/>
  <c r="X79" i="69" s="1"/>
  <c r="R80" i="69"/>
  <c r="X80" i="69" s="1"/>
  <c r="R81" i="69"/>
  <c r="X81" i="69" s="1"/>
  <c r="R82" i="69"/>
  <c r="X82" i="69" s="1"/>
  <c r="AK82" i="69" s="1"/>
  <c r="R83" i="69"/>
  <c r="X83" i="69" s="1"/>
  <c r="R84" i="69"/>
  <c r="X84" i="69" s="1"/>
  <c r="R85" i="69"/>
  <c r="X85" i="69" s="1"/>
  <c r="R86" i="69"/>
  <c r="X86" i="69" s="1"/>
  <c r="R87" i="69"/>
  <c r="X87" i="69" s="1"/>
  <c r="R88" i="69"/>
  <c r="X88" i="69" s="1"/>
  <c r="R89" i="69"/>
  <c r="X89" i="69" s="1"/>
  <c r="R90" i="69"/>
  <c r="X90" i="69" s="1"/>
  <c r="R91" i="69"/>
  <c r="X91" i="69" s="1"/>
  <c r="AD73" i="69"/>
  <c r="R73" i="69"/>
  <c r="E28" i="69"/>
  <c r="E19" i="69"/>
  <c r="E41" i="69"/>
  <c r="AK63" i="69"/>
  <c r="AG64" i="69"/>
  <c r="AG66" i="69" s="1"/>
  <c r="AD64" i="69"/>
  <c r="R64" i="69"/>
  <c r="X64" i="69" s="1"/>
  <c r="AA26" i="69"/>
  <c r="AA24" i="69"/>
  <c r="AK25" i="69"/>
  <c r="AG28" i="69"/>
  <c r="AA25" i="69"/>
  <c r="R52" i="69"/>
  <c r="R53" i="69"/>
  <c r="R51" i="69"/>
  <c r="AK51" i="69" s="1"/>
  <c r="AG16" i="69"/>
  <c r="AD16" i="69"/>
  <c r="AA16" i="69"/>
  <c r="AG17" i="69"/>
  <c r="AD17" i="69"/>
  <c r="AA17" i="69"/>
  <c r="R31" i="69"/>
  <c r="R41" i="69" s="1"/>
  <c r="R32" i="69"/>
  <c r="R33" i="69"/>
  <c r="R34" i="69"/>
  <c r="R35" i="69"/>
  <c r="X35" i="69" s="1"/>
  <c r="AK35" i="69" s="1"/>
  <c r="R36" i="69"/>
  <c r="X36" i="69" s="1"/>
  <c r="AK36" i="69" s="1"/>
  <c r="R37" i="69"/>
  <c r="X37" i="69" s="1"/>
  <c r="AK37" i="69" s="1"/>
  <c r="R38" i="69"/>
  <c r="X38" i="69" s="1"/>
  <c r="R39" i="69"/>
  <c r="R50" i="69"/>
  <c r="R114" i="69"/>
  <c r="X114" i="69" s="1"/>
  <c r="R115" i="69"/>
  <c r="X115" i="69" s="1"/>
  <c r="AK115" i="69" s="1"/>
  <c r="R116" i="69"/>
  <c r="X116" i="69" s="1"/>
  <c r="AK116" i="69" s="1"/>
  <c r="R117" i="69"/>
  <c r="X117" i="69" s="1"/>
  <c r="AK117" i="69" s="1"/>
  <c r="R118" i="69"/>
  <c r="X118" i="69" s="1"/>
  <c r="AK118" i="69" s="1"/>
  <c r="R119" i="69"/>
  <c r="X119" i="69" s="1"/>
  <c r="AK119" i="69" s="1"/>
  <c r="R120" i="69"/>
  <c r="X120" i="69" s="1"/>
  <c r="AK120" i="69" s="1"/>
  <c r="R121" i="69"/>
  <c r="X121" i="69" s="1"/>
  <c r="AK121" i="69" s="1"/>
  <c r="R122" i="69"/>
  <c r="X122" i="69" s="1"/>
  <c r="AK122" i="69" s="1"/>
  <c r="R123" i="69"/>
  <c r="X123" i="69" s="1"/>
  <c r="AK123" i="69" s="1"/>
  <c r="R113" i="69"/>
  <c r="X113" i="69" s="1"/>
  <c r="AK113" i="69" s="1"/>
  <c r="R112" i="69"/>
  <c r="X112" i="69" s="1"/>
  <c r="AK112" i="69" s="1"/>
  <c r="AK134" i="69"/>
  <c r="AJ125" i="69"/>
  <c r="AI125" i="69"/>
  <c r="AH125" i="69"/>
  <c r="AG125" i="69"/>
  <c r="AF125" i="69"/>
  <c r="AE125" i="69"/>
  <c r="AD125" i="69"/>
  <c r="AC125" i="69"/>
  <c r="AB125" i="69"/>
  <c r="AA125" i="69"/>
  <c r="Z125" i="69"/>
  <c r="Y125" i="69"/>
  <c r="W125" i="69"/>
  <c r="V125" i="69"/>
  <c r="U125" i="69"/>
  <c r="T125" i="69"/>
  <c r="S125" i="69"/>
  <c r="Q125" i="69"/>
  <c r="P125" i="69"/>
  <c r="O125" i="69"/>
  <c r="M125" i="69"/>
  <c r="L125" i="69"/>
  <c r="K125" i="69"/>
  <c r="J125" i="69"/>
  <c r="I125" i="69"/>
  <c r="H125" i="69"/>
  <c r="G125" i="69"/>
  <c r="E125" i="69"/>
  <c r="AH102" i="69"/>
  <c r="Q102" i="69"/>
  <c r="O102" i="69"/>
  <c r="M102" i="69"/>
  <c r="L102" i="69"/>
  <c r="K102" i="69"/>
  <c r="J102" i="69"/>
  <c r="G102" i="69"/>
  <c r="AJ93" i="69"/>
  <c r="AI93" i="69"/>
  <c r="AH93" i="69"/>
  <c r="AG93" i="69"/>
  <c r="AF93" i="69"/>
  <c r="AE93" i="69"/>
  <c r="AC93" i="69"/>
  <c r="AB93" i="69"/>
  <c r="AA93" i="69"/>
  <c r="Z93" i="69"/>
  <c r="Y93" i="69"/>
  <c r="W93" i="69"/>
  <c r="T93" i="69"/>
  <c r="S93" i="69"/>
  <c r="Q93" i="69"/>
  <c r="P93" i="69"/>
  <c r="O93" i="69"/>
  <c r="M93" i="69"/>
  <c r="L93" i="69"/>
  <c r="K93" i="69"/>
  <c r="J93" i="69"/>
  <c r="I93" i="69"/>
  <c r="H93" i="69"/>
  <c r="H97" i="69" s="1"/>
  <c r="G93" i="69"/>
  <c r="E93" i="69"/>
  <c r="AJ66" i="69"/>
  <c r="AI66" i="69"/>
  <c r="AI97" i="69" s="1"/>
  <c r="AI102" i="69" s="1"/>
  <c r="AH66" i="69"/>
  <c r="AF66" i="69"/>
  <c r="AE66" i="69"/>
  <c r="AD66" i="69"/>
  <c r="AC66" i="69"/>
  <c r="AB66" i="69"/>
  <c r="AA66" i="69"/>
  <c r="Z66" i="69"/>
  <c r="Y66" i="69"/>
  <c r="W66" i="69"/>
  <c r="V66" i="69"/>
  <c r="U66" i="69"/>
  <c r="T66" i="69"/>
  <c r="S66" i="69"/>
  <c r="Q66" i="69"/>
  <c r="P66" i="69"/>
  <c r="O66" i="69"/>
  <c r="N66" i="69"/>
  <c r="M66" i="69"/>
  <c r="M97" i="69" s="1"/>
  <c r="L66" i="69"/>
  <c r="L97" i="69" s="1"/>
  <c r="K66" i="69"/>
  <c r="I66" i="69"/>
  <c r="H66" i="69"/>
  <c r="G66" i="69"/>
  <c r="F66" i="69"/>
  <c r="E66" i="69"/>
  <c r="AJ55" i="69"/>
  <c r="AI55" i="69"/>
  <c r="AH55" i="69"/>
  <c r="AF55" i="69"/>
  <c r="AE55" i="69"/>
  <c r="AC55" i="69"/>
  <c r="AB55" i="69"/>
  <c r="Z55" i="69"/>
  <c r="Z97" i="69" s="1"/>
  <c r="Y55" i="69"/>
  <c r="V55" i="69"/>
  <c r="T55" i="69"/>
  <c r="S55" i="69"/>
  <c r="Q55" i="69"/>
  <c r="P55" i="69"/>
  <c r="O55" i="69"/>
  <c r="N55" i="69"/>
  <c r="M55" i="69"/>
  <c r="L55" i="69"/>
  <c r="K55" i="69"/>
  <c r="J55" i="69"/>
  <c r="I55" i="69"/>
  <c r="H55" i="69"/>
  <c r="E55" i="69"/>
  <c r="AJ41" i="69"/>
  <c r="AI41" i="69"/>
  <c r="AH41" i="69"/>
  <c r="AF41" i="69"/>
  <c r="AE41" i="69"/>
  <c r="AC41" i="69"/>
  <c r="AB41" i="69"/>
  <c r="Z41" i="69"/>
  <c r="Y41" i="69"/>
  <c r="W41" i="69"/>
  <c r="V41" i="69"/>
  <c r="T41" i="69"/>
  <c r="T44" i="69" s="1"/>
  <c r="S41" i="69"/>
  <c r="Q41" i="69"/>
  <c r="P41" i="69"/>
  <c r="O41" i="69"/>
  <c r="N41" i="69"/>
  <c r="M41" i="69"/>
  <c r="L41" i="69"/>
  <c r="K41" i="69"/>
  <c r="I41" i="69"/>
  <c r="H41" i="69"/>
  <c r="G41" i="69"/>
  <c r="F41" i="69"/>
  <c r="AJ28" i="69"/>
  <c r="AI28" i="69"/>
  <c r="AH28" i="69"/>
  <c r="AF28" i="69"/>
  <c r="AE28" i="69"/>
  <c r="AC28" i="69"/>
  <c r="AB28" i="69"/>
  <c r="Z28" i="69"/>
  <c r="Y28" i="69"/>
  <c r="W28" i="69"/>
  <c r="V28" i="69"/>
  <c r="R28" i="69"/>
  <c r="Q28" i="69"/>
  <c r="P28" i="69"/>
  <c r="O28" i="69"/>
  <c r="N28" i="69"/>
  <c r="M28" i="69"/>
  <c r="L28" i="69"/>
  <c r="K28" i="69"/>
  <c r="J28" i="69"/>
  <c r="I28" i="69"/>
  <c r="H28" i="69"/>
  <c r="AJ19" i="69"/>
  <c r="AI19" i="69"/>
  <c r="AH19" i="69"/>
  <c r="AF19" i="69"/>
  <c r="AE19" i="69"/>
  <c r="AC19" i="69"/>
  <c r="AB19" i="69"/>
  <c r="Z19" i="69"/>
  <c r="Y19" i="69"/>
  <c r="V19" i="69"/>
  <c r="T19" i="69"/>
  <c r="S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AG18" i="69"/>
  <c r="AD18" i="69"/>
  <c r="AA18" i="69"/>
  <c r="R18" i="69"/>
  <c r="X19" i="69" s="1"/>
  <c r="AK12" i="69"/>
  <c r="AJ12" i="69"/>
  <c r="AI12" i="69"/>
  <c r="AH12" i="69"/>
  <c r="AG12" i="69"/>
  <c r="AF12" i="69"/>
  <c r="AE12" i="69"/>
  <c r="AD12" i="69"/>
  <c r="AC12" i="69"/>
  <c r="AB12" i="69"/>
  <c r="AA12" i="69"/>
  <c r="Z12" i="69"/>
  <c r="Y12" i="69"/>
  <c r="W12" i="69"/>
  <c r="V12" i="69"/>
  <c r="U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AJ97" i="69" l="1"/>
  <c r="U97" i="69"/>
  <c r="V97" i="69"/>
  <c r="R55" i="69"/>
  <c r="X28" i="69"/>
  <c r="U44" i="69"/>
  <c r="U102" i="69" s="1"/>
  <c r="R19" i="69"/>
  <c r="R44" i="69" s="1"/>
  <c r="X41" i="69"/>
  <c r="AK64" i="69"/>
  <c r="X66" i="69"/>
  <c r="AK66" i="69"/>
  <c r="F28" i="69"/>
  <c r="F44" i="69" s="1"/>
  <c r="AD28" i="69"/>
  <c r="R93" i="69"/>
  <c r="AK31" i="69"/>
  <c r="AA28" i="69"/>
  <c r="X73" i="69"/>
  <c r="AK73" i="69" s="1"/>
  <c r="S28" i="69"/>
  <c r="S44" i="69" s="1"/>
  <c r="G28" i="69"/>
  <c r="G44" i="69" s="1"/>
  <c r="AK77" i="69"/>
  <c r="AA19" i="69"/>
  <c r="AK76" i="69"/>
  <c r="AK75" i="69"/>
  <c r="AK38" i="69"/>
  <c r="AK52" i="69"/>
  <c r="AK53" i="69"/>
  <c r="AK79" i="69"/>
  <c r="AK80" i="69"/>
  <c r="AK89" i="69"/>
  <c r="AK81" i="69"/>
  <c r="AK87" i="69"/>
  <c r="AK88" i="69"/>
  <c r="AK86" i="69"/>
  <c r="AK85" i="69"/>
  <c r="AK84" i="69"/>
  <c r="AK91" i="69"/>
  <c r="AK83" i="69"/>
  <c r="AK90" i="69"/>
  <c r="AD19" i="69"/>
  <c r="K44" i="69"/>
  <c r="O97" i="69"/>
  <c r="AH44" i="69"/>
  <c r="AI44" i="69"/>
  <c r="Q97" i="69"/>
  <c r="T97" i="69"/>
  <c r="T102" i="69" s="1"/>
  <c r="AG19" i="69"/>
  <c r="P44" i="69"/>
  <c r="K97" i="69"/>
  <c r="AC97" i="69"/>
  <c r="AD93" i="69"/>
  <c r="AK74" i="69"/>
  <c r="AK28" i="69"/>
  <c r="AD55" i="69"/>
  <c r="AG41" i="69"/>
  <c r="I97" i="69"/>
  <c r="AD41" i="69"/>
  <c r="O44" i="69"/>
  <c r="G97" i="69"/>
  <c r="P97" i="69"/>
  <c r="I44" i="69"/>
  <c r="Q44" i="69"/>
  <c r="AB44" i="69"/>
  <c r="AF97" i="69"/>
  <c r="AH97" i="69"/>
  <c r="AA55" i="69"/>
  <c r="AA97" i="69" s="1"/>
  <c r="H44" i="69"/>
  <c r="S97" i="69"/>
  <c r="S102" i="69" s="1"/>
  <c r="AB97" i="69"/>
  <c r="N44" i="69"/>
  <c r="AE97" i="69"/>
  <c r="V44" i="69"/>
  <c r="V102" i="69" s="1"/>
  <c r="L44" i="69"/>
  <c r="AG55" i="69"/>
  <c r="AG97" i="69" s="1"/>
  <c r="J44" i="69"/>
  <c r="W44" i="69"/>
  <c r="W102" i="69" s="1"/>
  <c r="M44" i="69"/>
  <c r="E97" i="69"/>
  <c r="AJ44" i="69"/>
  <c r="AF44" i="69"/>
  <c r="Z44" i="69"/>
  <c r="Z102" i="69" s="1"/>
  <c r="Y44" i="69"/>
  <c r="AA41" i="69"/>
  <c r="AE44" i="69"/>
  <c r="AC44" i="69"/>
  <c r="Y97" i="69"/>
  <c r="X125" i="69"/>
  <c r="AK114" i="69"/>
  <c r="AK125" i="69" s="1"/>
  <c r="R125" i="69"/>
  <c r="AK18" i="69"/>
  <c r="AK19" i="69" s="1"/>
  <c r="E44" i="69"/>
  <c r="AJ102" i="69" l="1"/>
  <c r="X55" i="69"/>
  <c r="AK41" i="69"/>
  <c r="AK44" i="69" s="1"/>
  <c r="AG44" i="69"/>
  <c r="AG102" i="69" s="1"/>
  <c r="AK50" i="69"/>
  <c r="AK55" i="69" s="1"/>
  <c r="AA44" i="69"/>
  <c r="AA102" i="69" s="1"/>
  <c r="Y102" i="69"/>
  <c r="X44" i="69"/>
  <c r="R97" i="69"/>
  <c r="R102" i="69" s="1"/>
  <c r="AD44" i="69"/>
  <c r="AC102" i="69"/>
  <c r="AD97" i="69"/>
  <c r="AD102" i="69" s="1"/>
  <c r="I102" i="69"/>
  <c r="AF102" i="69"/>
  <c r="AB102" i="69"/>
  <c r="AE102" i="69"/>
  <c r="E102" i="69"/>
  <c r="H102" i="69"/>
  <c r="AK78" i="69" l="1"/>
  <c r="AK93" i="69" s="1"/>
  <c r="AK97" i="69" s="1"/>
  <c r="AK102" i="69" s="1"/>
  <c r="X93" i="69"/>
  <c r="AK127" i="69" l="1"/>
  <c r="AK137" i="69" s="1"/>
  <c r="X97" i="69"/>
  <c r="X102" i="69" s="1"/>
  <c r="X104" i="69" s="1"/>
</calcChain>
</file>

<file path=xl/sharedStrings.xml><?xml version="1.0" encoding="utf-8"?>
<sst xmlns="http://schemas.openxmlformats.org/spreadsheetml/2006/main" count="529" uniqueCount="249">
  <si>
    <t>Apexjaya Industries Sdn Bhd</t>
  </si>
  <si>
    <t>Lot 8607, Lorong Tiong Off Jln Kasawari, Kawasan Perusahaan Kebun Baru, Batu 9, Kebun Bharu, 42500 Telok Panglima Garang, Selangor.</t>
  </si>
  <si>
    <t>Tel: 03-3123 1030 Fax : 03-3123 1031</t>
  </si>
  <si>
    <t xml:space="preserve">          </t>
  </si>
  <si>
    <t>No.</t>
  </si>
  <si>
    <t>Staff Code</t>
  </si>
  <si>
    <t>Staff Name</t>
  </si>
  <si>
    <t>NRIC</t>
  </si>
  <si>
    <t>Basic Pay</t>
  </si>
  <si>
    <t>OT</t>
  </si>
  <si>
    <t>Child</t>
  </si>
  <si>
    <t>Incentive</t>
  </si>
  <si>
    <t>Meal</t>
  </si>
  <si>
    <t>Travelling</t>
  </si>
  <si>
    <t>Total</t>
  </si>
  <si>
    <t>EPF</t>
  </si>
  <si>
    <t>SOCSO</t>
  </si>
  <si>
    <t>EIS</t>
  </si>
  <si>
    <t>Staff</t>
  </si>
  <si>
    <t>Advance</t>
  </si>
  <si>
    <t>PCB</t>
  </si>
  <si>
    <t>Nett</t>
  </si>
  <si>
    <t>RM</t>
  </si>
  <si>
    <t>1.0 Hrs</t>
  </si>
  <si>
    <t>Amount</t>
  </si>
  <si>
    <t>1.5 Hrs</t>
  </si>
  <si>
    <t>2.0 Hrs</t>
  </si>
  <si>
    <t>3.0 Hrs</t>
  </si>
  <si>
    <t>Rest Day</t>
  </si>
  <si>
    <t>P. Holiday</t>
  </si>
  <si>
    <t xml:space="preserve">Total </t>
  </si>
  <si>
    <t>Care</t>
  </si>
  <si>
    <t>Allw</t>
  </si>
  <si>
    <t>Payable</t>
  </si>
  <si>
    <t>Employer</t>
  </si>
  <si>
    <t>Employee</t>
  </si>
  <si>
    <t xml:space="preserve"> Employer </t>
  </si>
  <si>
    <t xml:space="preserve"> Employee </t>
  </si>
  <si>
    <t xml:space="preserve"> Total </t>
  </si>
  <si>
    <t>Loan</t>
  </si>
  <si>
    <t xml:space="preserve">Director </t>
  </si>
  <si>
    <t>A001</t>
  </si>
  <si>
    <t>Wong Thim Fatt</t>
  </si>
  <si>
    <t>570910-10-5835</t>
  </si>
  <si>
    <t>Office and Admin</t>
  </si>
  <si>
    <t>A003</t>
  </si>
  <si>
    <t>Teo Wei Hao</t>
  </si>
  <si>
    <t>870219-14-6135</t>
  </si>
  <si>
    <t>A004</t>
  </si>
  <si>
    <t>Chee Kang Hwai</t>
  </si>
  <si>
    <t>830323-07-5123</t>
  </si>
  <si>
    <t>A005</t>
  </si>
  <si>
    <t>Lim Yeong Kern</t>
  </si>
  <si>
    <t>860903-56-6241</t>
  </si>
  <si>
    <t>A007</t>
  </si>
  <si>
    <t>Norarsikin Binti Ahian</t>
  </si>
  <si>
    <t>721031-01-6532</t>
  </si>
  <si>
    <t>Nureen Batrisyia Binti Nik Khairul Hizam</t>
  </si>
  <si>
    <t>000731-10-0348</t>
  </si>
  <si>
    <t>AA01</t>
  </si>
  <si>
    <t>Lim Weng Khim</t>
  </si>
  <si>
    <t>661113-02-5393</t>
  </si>
  <si>
    <t>AA02</t>
  </si>
  <si>
    <t>Hing Soo Cheng</t>
  </si>
  <si>
    <t>810710-14-5808</t>
  </si>
  <si>
    <t>AA03</t>
  </si>
  <si>
    <t>Hing Soo Yee</t>
  </si>
  <si>
    <t>900918-14-5128</t>
  </si>
  <si>
    <t>Factory - Office &amp; Admin</t>
  </si>
  <si>
    <t>AF0001</t>
  </si>
  <si>
    <t>AF0002</t>
  </si>
  <si>
    <t>Hamdan Bin Kassim</t>
  </si>
  <si>
    <t>680209-08-5933</t>
  </si>
  <si>
    <t>AF0003</t>
  </si>
  <si>
    <t>Aisha Bin Kassim</t>
  </si>
  <si>
    <t>700205-08-5835</t>
  </si>
  <si>
    <t>AF0004</t>
  </si>
  <si>
    <t>Mazri Bin Said</t>
  </si>
  <si>
    <t>680904-02-5035</t>
  </si>
  <si>
    <t>AF0006</t>
  </si>
  <si>
    <t>Mohamed Anuar Bin Abdullah Sani</t>
  </si>
  <si>
    <t>761229-04-5263</t>
  </si>
  <si>
    <t>AF0007</t>
  </si>
  <si>
    <t>AF0008</t>
  </si>
  <si>
    <t>AF0010</t>
  </si>
  <si>
    <t>Chan Yew Kwan</t>
  </si>
  <si>
    <t>800703-08-5270</t>
  </si>
  <si>
    <t>Nor Azimah Binti Razali</t>
  </si>
  <si>
    <t>891223-10-5750</t>
  </si>
  <si>
    <t xml:space="preserve"> -   </t>
  </si>
  <si>
    <t>Sub Total Director &amp; Management Office &amp; Management Factory</t>
  </si>
  <si>
    <t>Lorry Driver</t>
  </si>
  <si>
    <t xml:space="preserve"> Basic Pay </t>
  </si>
  <si>
    <t>Compensation/</t>
  </si>
  <si>
    <t>Transport</t>
  </si>
  <si>
    <t xml:space="preserve"> RM </t>
  </si>
  <si>
    <t xml:space="preserve"> 1.0 Hrs </t>
  </si>
  <si>
    <t>P.Holiday</t>
  </si>
  <si>
    <t>Gratuity</t>
  </si>
  <si>
    <t>AG0001</t>
  </si>
  <si>
    <t>Mohd Fauzi Bin Rahim</t>
  </si>
  <si>
    <t>811023-14-5253</t>
  </si>
  <si>
    <t>AG0003</t>
  </si>
  <si>
    <t>AG0004</t>
  </si>
  <si>
    <t>AF0005</t>
  </si>
  <si>
    <t>A.Azni Bin Yacob</t>
  </si>
  <si>
    <t>650917-10-6101</t>
  </si>
  <si>
    <t>Factroy Local</t>
  </si>
  <si>
    <t>AK0001</t>
  </si>
  <si>
    <t>Wong Pan @ Ng Seng Boon</t>
  </si>
  <si>
    <t>460530-05-5189</t>
  </si>
  <si>
    <t>AK0002</t>
  </si>
  <si>
    <t>Kiew Mun Fook</t>
  </si>
  <si>
    <t>580304-08-5335</t>
  </si>
  <si>
    <t xml:space="preserve">  -    </t>
  </si>
  <si>
    <t>Factroy Foreigner</t>
  </si>
  <si>
    <t>Passport No</t>
  </si>
  <si>
    <t>Y0001</t>
  </si>
  <si>
    <t>Y0002</t>
  </si>
  <si>
    <t>Md. Humauin Mia</t>
  </si>
  <si>
    <t>BW0959845</t>
  </si>
  <si>
    <t>Y0003</t>
  </si>
  <si>
    <t>Y0004</t>
  </si>
  <si>
    <t>Zaw Lin</t>
  </si>
  <si>
    <t>MD124665</t>
  </si>
  <si>
    <t>Y0005</t>
  </si>
  <si>
    <t>Tin Moe Khaing</t>
  </si>
  <si>
    <t>MD124669</t>
  </si>
  <si>
    <t>Y0006</t>
  </si>
  <si>
    <t>Alamgir</t>
  </si>
  <si>
    <t>BW0298877</t>
  </si>
  <si>
    <t>Y0007</t>
  </si>
  <si>
    <t>Sunaidi</t>
  </si>
  <si>
    <t>C5020085</t>
  </si>
  <si>
    <t>Y0008</t>
  </si>
  <si>
    <t>Zin Min Oo</t>
  </si>
  <si>
    <t>ME217245</t>
  </si>
  <si>
    <t xml:space="preserve">   -     </t>
  </si>
  <si>
    <t>Y0009</t>
  </si>
  <si>
    <t>Y0010</t>
  </si>
  <si>
    <t>Thein Chit Aye</t>
  </si>
  <si>
    <t>MF523241</t>
  </si>
  <si>
    <t>Y0011</t>
  </si>
  <si>
    <t>Maung Htwe</t>
  </si>
  <si>
    <t>MD374716</t>
  </si>
  <si>
    <t>Y0012</t>
  </si>
  <si>
    <t>Win Hlaing</t>
  </si>
  <si>
    <t>ME532355</t>
  </si>
  <si>
    <t>Y0013</t>
  </si>
  <si>
    <t>BO086511</t>
  </si>
  <si>
    <t>Y0016</t>
  </si>
  <si>
    <t>Sheikh Josim (Nazmul)</t>
  </si>
  <si>
    <t>EB0988780</t>
  </si>
  <si>
    <t>Y0017</t>
  </si>
  <si>
    <t>Y0018</t>
  </si>
  <si>
    <t>Y0019</t>
  </si>
  <si>
    <t>Zin Lin Htet</t>
  </si>
  <si>
    <t>ME40030</t>
  </si>
  <si>
    <t>Y0020</t>
  </si>
  <si>
    <t>AE5173204</t>
  </si>
  <si>
    <t>Y0021</t>
  </si>
  <si>
    <t>Mohammad Manzu</t>
  </si>
  <si>
    <t>BR0190476</t>
  </si>
  <si>
    <t>Y0022</t>
  </si>
  <si>
    <t>Md Abdul Based</t>
  </si>
  <si>
    <t>BJ0022232</t>
  </si>
  <si>
    <t>Sorif  Mia</t>
  </si>
  <si>
    <t>EB0200210</t>
  </si>
  <si>
    <t>Md Abdul Karim</t>
  </si>
  <si>
    <t>BL0047623</t>
  </si>
  <si>
    <t>Md Nurul Alam</t>
  </si>
  <si>
    <t>BT0568402</t>
  </si>
  <si>
    <t>Enamul Haque Tabi</t>
  </si>
  <si>
    <t>BC0306035</t>
  </si>
  <si>
    <t>Sub Total Lorry Driver， Factory Local &amp; Factory Foreigner</t>
  </si>
  <si>
    <t>GRAND TOTAL</t>
  </si>
  <si>
    <t>Subcon Foreigner</t>
  </si>
  <si>
    <t>Z0001</t>
  </si>
  <si>
    <t>Kyaw Swar Htet</t>
  </si>
  <si>
    <t>MD630258</t>
  </si>
  <si>
    <t>Z0002</t>
  </si>
  <si>
    <t>MD636719</t>
  </si>
  <si>
    <t>Z0003</t>
  </si>
  <si>
    <t>Mohammad Zahangir Alam</t>
  </si>
  <si>
    <t>EH0683958</t>
  </si>
  <si>
    <t>Z0004</t>
  </si>
  <si>
    <t>Khin Yu Maw</t>
  </si>
  <si>
    <t>MD375535</t>
  </si>
  <si>
    <t>Z0005</t>
  </si>
  <si>
    <t>Md Raihan Akanda</t>
  </si>
  <si>
    <t>BQ0166768</t>
  </si>
  <si>
    <t>Z0006</t>
  </si>
  <si>
    <t>Mohammad Anisur Rahman</t>
  </si>
  <si>
    <t>BX00134423</t>
  </si>
  <si>
    <t>Z0007</t>
  </si>
  <si>
    <t>Z0008</t>
  </si>
  <si>
    <t>Md Abdul Momen</t>
  </si>
  <si>
    <t>EH0791626</t>
  </si>
  <si>
    <t>Z0009</t>
  </si>
  <si>
    <t>Khondokar Bokul</t>
  </si>
  <si>
    <t>EJ0831502</t>
  </si>
  <si>
    <t>Z0010</t>
  </si>
  <si>
    <t>Zay Yar Min Khant</t>
  </si>
  <si>
    <t>Z0011</t>
  </si>
  <si>
    <t>Thein Zaw Oo</t>
  </si>
  <si>
    <t>MF542145</t>
  </si>
  <si>
    <t>Z0012</t>
  </si>
  <si>
    <t>Ariful Islam</t>
  </si>
  <si>
    <t>BT0032893</t>
  </si>
  <si>
    <t>Md Alam</t>
  </si>
  <si>
    <t>A02104137</t>
  </si>
  <si>
    <t>Sub Total Subcon Foreigner</t>
  </si>
  <si>
    <t xml:space="preserve"> Salary &amp; Wages </t>
  </si>
  <si>
    <t>Outside</t>
  </si>
  <si>
    <t>Back/</t>
  </si>
  <si>
    <t>Adj Pay</t>
  </si>
  <si>
    <t xml:space="preserve">Leader </t>
  </si>
  <si>
    <t>Chit Ko Ko</t>
  </si>
  <si>
    <t>Kawsar Ahamd</t>
  </si>
  <si>
    <t>A02493618</t>
  </si>
  <si>
    <t>Annual</t>
  </si>
  <si>
    <t>Leave</t>
  </si>
  <si>
    <t>Mobile</t>
  </si>
  <si>
    <t>Car/</t>
  </si>
  <si>
    <t>Transp</t>
  </si>
  <si>
    <t>AE02</t>
  </si>
  <si>
    <t>Kwek Chee Yang</t>
  </si>
  <si>
    <t>860116-56-5039</t>
  </si>
  <si>
    <t>Md Rofikul Islam</t>
  </si>
  <si>
    <t>Wages</t>
  </si>
  <si>
    <t>Overpay</t>
  </si>
  <si>
    <t>990307-14-6625</t>
  </si>
  <si>
    <t>AK0003</t>
  </si>
  <si>
    <t>Khairul Hanif Bin Kamarazaman</t>
  </si>
  <si>
    <t>910921-14-6067</t>
  </si>
  <si>
    <t>CP38</t>
  </si>
  <si>
    <t>Salary</t>
  </si>
  <si>
    <t>Muhammad Akmal Fariz Bin Mazri</t>
  </si>
  <si>
    <t>021101-02-0987</t>
  </si>
  <si>
    <t>Susilowati Indria</t>
  </si>
  <si>
    <t>Mohd Khrul Azrin Bin Shamsudin</t>
  </si>
  <si>
    <t>880811-49-5447</t>
  </si>
  <si>
    <t>Sales &amp; Marketing</t>
  </si>
  <si>
    <t>Nahrafi Bin Munir</t>
  </si>
  <si>
    <t>Payroll Report For the month of Jul'25</t>
  </si>
  <si>
    <t>Cond.</t>
  </si>
  <si>
    <t>Incent</t>
  </si>
  <si>
    <t xml:space="preserve"> Cond. </t>
  </si>
  <si>
    <t xml:space="preserve"> Incent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</si>
</sst>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_);_(* \(#,##0.00\);_(* \-??_);_(@_)"/>
  </numFmts>
  <fonts count="18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b/>
      <sz val="10"/>
      <name val="Times New Roman"/>
      <charset val="134"/>
    </font>
    <font>
      <sz val="9"/>
      <name val="Times New Roman"/>
      <charset val="134"/>
    </font>
    <font>
      <sz val="8"/>
      <name val="Times New Roman"/>
      <charset val="134"/>
    </font>
    <font>
      <b/>
      <sz val="8"/>
      <name val="Times New Roman"/>
      <charset val="134"/>
    </font>
    <font>
      <b/>
      <sz val="9"/>
      <name val="Times New Roman"/>
      <charset val="134"/>
    </font>
    <font>
      <sz val="11"/>
      <name val="Calibri"/>
      <charset val="134"/>
      <scheme val="minor"/>
    </font>
    <font>
      <sz val="10"/>
      <color rgb="FFFF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indexed="8"/>
      </right>
      <top style="medium">
        <color auto="1"/>
      </top>
      <bottom style="medium">
        <color auto="1"/>
      </bottom>
      <diagonal/>
    </border>
    <border>
      <left/>
      <right style="hair">
        <color indexed="8"/>
      </right>
      <top style="medium">
        <color auto="1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164" fontId="14" fillId="0" borderId="0" applyFill="0" applyBorder="0" applyAlignment="0" applyProtection="0"/>
    <xf numFmtId="0" fontId="15" fillId="0" borderId="0"/>
  </cellStyleXfs>
  <cellXfs count="532">
    <xf numFmtId="0" fontId="0" fillId="0" borderId="0" xfId="0"/>
    <xf numFmtId="0" fontId="2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3" fontId="3" fillId="0" borderId="0" xfId="1" applyFont="1" applyFill="1" applyAlignment="1">
      <alignment horizontal="right"/>
    </xf>
    <xf numFmtId="0" fontId="2" fillId="0" borderId="0" xfId="3" applyFont="1"/>
    <xf numFmtId="0" fontId="4" fillId="0" borderId="1" xfId="3" applyFont="1" applyBorder="1" applyAlignment="1">
      <alignment horizontal="left"/>
    </xf>
    <xf numFmtId="0" fontId="5" fillId="0" borderId="3" xfId="3" applyFont="1" applyBorder="1" applyAlignment="1">
      <alignment horizontal="center"/>
    </xf>
    <xf numFmtId="0" fontId="5" fillId="0" borderId="4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43" fontId="5" fillId="0" borderId="3" xfId="1" applyFont="1" applyFill="1" applyBorder="1" applyAlignment="1" applyProtection="1">
      <alignment horizont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43" fontId="5" fillId="0" borderId="9" xfId="1" applyFont="1" applyFill="1" applyBorder="1" applyAlignment="1" applyProtection="1">
      <alignment horizontal="center"/>
    </xf>
    <xf numFmtId="43" fontId="2" fillId="0" borderId="10" xfId="1" applyFont="1" applyFill="1" applyBorder="1" applyAlignment="1" applyProtection="1">
      <alignment horizontal="center"/>
    </xf>
    <xf numFmtId="0" fontId="2" fillId="0" borderId="11" xfId="3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5" fillId="0" borderId="12" xfId="3" applyFont="1" applyBorder="1"/>
    <xf numFmtId="43" fontId="2" fillId="0" borderId="3" xfId="1" applyFont="1" applyFill="1" applyBorder="1" applyAlignment="1" applyProtection="1">
      <alignment horizontal="center"/>
    </xf>
    <xf numFmtId="43" fontId="2" fillId="0" borderId="14" xfId="1" applyFont="1" applyFill="1" applyBorder="1" applyAlignment="1" applyProtection="1">
      <alignment horizontal="center"/>
    </xf>
    <xf numFmtId="43" fontId="2" fillId="0" borderId="15" xfId="1" applyFont="1" applyFill="1" applyBorder="1" applyAlignment="1" applyProtection="1">
      <alignment horizontal="center"/>
    </xf>
    <xf numFmtId="0" fontId="2" fillId="0" borderId="3" xfId="3" applyFont="1" applyBorder="1" applyAlignment="1">
      <alignment horizontal="center"/>
    </xf>
    <xf numFmtId="43" fontId="2" fillId="0" borderId="16" xfId="1" applyFont="1" applyFill="1" applyBorder="1" applyAlignment="1" applyProtection="1">
      <alignment horizontal="center"/>
    </xf>
    <xf numFmtId="43" fontId="2" fillId="0" borderId="17" xfId="1" applyFont="1" applyFill="1" applyBorder="1" applyAlignment="1" applyProtection="1">
      <alignment horizontal="center"/>
    </xf>
    <xf numFmtId="43" fontId="2" fillId="0" borderId="18" xfId="1" applyFont="1" applyFill="1" applyBorder="1" applyAlignment="1" applyProtection="1">
      <alignment horizontal="center"/>
    </xf>
    <xf numFmtId="0" fontId="2" fillId="0" borderId="19" xfId="3" applyFont="1" applyBorder="1" applyAlignment="1">
      <alignment horizontal="center"/>
    </xf>
    <xf numFmtId="43" fontId="5" fillId="0" borderId="16" xfId="1" applyFont="1" applyFill="1" applyBorder="1" applyAlignment="1" applyProtection="1">
      <alignment horizontal="center"/>
    </xf>
    <xf numFmtId="0" fontId="2" fillId="0" borderId="21" xfId="3" applyFont="1" applyBorder="1" applyAlignment="1">
      <alignment horizontal="center"/>
    </xf>
    <xf numFmtId="43" fontId="2" fillId="0" borderId="23" xfId="1" applyFont="1" applyFill="1" applyBorder="1" applyAlignment="1" applyProtection="1">
      <alignment horizontal="right"/>
    </xf>
    <xf numFmtId="43" fontId="2" fillId="0" borderId="25" xfId="1" applyFont="1" applyFill="1" applyBorder="1" applyAlignment="1" applyProtection="1">
      <alignment horizontal="right"/>
    </xf>
    <xf numFmtId="43" fontId="2" fillId="0" borderId="14" xfId="1" applyFont="1" applyFill="1" applyBorder="1" applyAlignment="1" applyProtection="1">
      <alignment horizontal="right"/>
    </xf>
    <xf numFmtId="0" fontId="2" fillId="0" borderId="26" xfId="3" applyFont="1" applyBorder="1" applyAlignment="1">
      <alignment horizontal="left"/>
    </xf>
    <xf numFmtId="0" fontId="6" fillId="0" borderId="27" xfId="3" applyFont="1" applyBorder="1" applyAlignment="1">
      <alignment horizontal="center"/>
    </xf>
    <xf numFmtId="43" fontId="2" fillId="0" borderId="2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center"/>
    </xf>
    <xf numFmtId="43" fontId="2" fillId="0" borderId="20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</xf>
    <xf numFmtId="43" fontId="2" fillId="0" borderId="22" xfId="1" applyFont="1" applyFill="1" applyBorder="1" applyAlignment="1" applyProtection="1">
      <alignment horizontal="center"/>
    </xf>
    <xf numFmtId="0" fontId="6" fillId="0" borderId="16" xfId="3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6" fillId="0" borderId="31" xfId="3" applyFont="1" applyBorder="1"/>
    <xf numFmtId="0" fontId="6" fillId="0" borderId="32" xfId="3" applyFont="1" applyBorder="1" applyAlignment="1">
      <alignment horizontal="center"/>
    </xf>
    <xf numFmtId="43" fontId="2" fillId="0" borderId="33" xfId="1" applyFont="1" applyFill="1" applyBorder="1" applyAlignment="1" applyProtection="1"/>
    <xf numFmtId="43" fontId="2" fillId="0" borderId="34" xfId="1" applyFont="1" applyFill="1" applyBorder="1" applyAlignment="1" applyProtection="1"/>
    <xf numFmtId="43" fontId="2" fillId="0" borderId="31" xfId="1" applyFont="1" applyFill="1" applyBorder="1" applyAlignment="1" applyProtection="1"/>
    <xf numFmtId="0" fontId="2" fillId="0" borderId="34" xfId="3" applyFont="1" applyBorder="1" applyAlignment="1">
      <alignment horizontal="righ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left"/>
    </xf>
    <xf numFmtId="43" fontId="5" fillId="0" borderId="35" xfId="1" applyFont="1" applyFill="1" applyBorder="1" applyAlignment="1" applyProtection="1">
      <alignment horizontal="right"/>
    </xf>
    <xf numFmtId="43" fontId="2" fillId="0" borderId="17" xfId="1" applyFont="1" applyFill="1" applyBorder="1" applyAlignment="1" applyProtection="1">
      <alignment horizontal="right"/>
    </xf>
    <xf numFmtId="43" fontId="2" fillId="0" borderId="30" xfId="1" applyFont="1" applyFill="1" applyBorder="1" applyAlignment="1" applyProtection="1">
      <alignment horizontal="right"/>
    </xf>
    <xf numFmtId="0" fontId="6" fillId="0" borderId="9" xfId="3" applyFont="1" applyBorder="1" applyAlignment="1">
      <alignment horizontal="center"/>
    </xf>
    <xf numFmtId="43" fontId="2" fillId="0" borderId="0" xfId="1" applyFont="1" applyFill="1" applyBorder="1" applyAlignment="1" applyProtection="1">
      <alignment horizontal="right"/>
    </xf>
    <xf numFmtId="43" fontId="2" fillId="0" borderId="0" xfId="3" applyNumberFormat="1" applyFont="1" applyAlignment="1">
      <alignment horizontal="center"/>
    </xf>
    <xf numFmtId="0" fontId="2" fillId="0" borderId="28" xfId="3" applyFont="1" applyBorder="1"/>
    <xf numFmtId="0" fontId="6" fillId="0" borderId="36" xfId="3" applyFont="1" applyBorder="1" applyAlignment="1">
      <alignment horizontal="center"/>
    </xf>
    <xf numFmtId="43" fontId="2" fillId="0" borderId="21" xfId="1" applyFont="1" applyFill="1" applyBorder="1" applyAlignment="1" applyProtection="1">
      <alignment horizontal="right"/>
    </xf>
    <xf numFmtId="43" fontId="2" fillId="0" borderId="24" xfId="1" applyFont="1" applyFill="1" applyBorder="1" applyAlignment="1" applyProtection="1">
      <alignment horizontal="center"/>
    </xf>
    <xf numFmtId="2" fontId="2" fillId="0" borderId="14" xfId="3" applyNumberFormat="1" applyFont="1" applyBorder="1" applyAlignment="1">
      <alignment horizontal="right"/>
    </xf>
    <xf numFmtId="0" fontId="2" fillId="0" borderId="22" xfId="3" applyFont="1" applyBorder="1"/>
    <xf numFmtId="0" fontId="6" fillId="2" borderId="23" xfId="3" applyFont="1" applyFill="1" applyBorder="1" applyAlignment="1">
      <alignment horizontal="center"/>
    </xf>
    <xf numFmtId="43" fontId="2" fillId="0" borderId="19" xfId="1" applyFont="1" applyFill="1" applyBorder="1" applyAlignment="1" applyProtection="1">
      <alignment horizontal="right"/>
    </xf>
    <xf numFmtId="0" fontId="2" fillId="0" borderId="27" xfId="3" applyFont="1" applyBorder="1"/>
    <xf numFmtId="0" fontId="6" fillId="2" borderId="25" xfId="3" applyFont="1" applyFill="1" applyBorder="1" applyAlignment="1">
      <alignment horizontal="center"/>
    </xf>
    <xf numFmtId="0" fontId="2" fillId="0" borderId="37" xfId="3" applyFont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0" borderId="38" xfId="3" applyFont="1" applyBorder="1" applyAlignment="1">
      <alignment horizontal="center"/>
    </xf>
    <xf numFmtId="0" fontId="6" fillId="0" borderId="32" xfId="3" applyFont="1" applyBorder="1"/>
    <xf numFmtId="0" fontId="6" fillId="2" borderId="33" xfId="3" applyFont="1" applyFill="1" applyBorder="1" applyAlignment="1">
      <alignment horizontal="center"/>
    </xf>
    <xf numFmtId="43" fontId="2" fillId="0" borderId="16" xfId="1" applyFont="1" applyFill="1" applyBorder="1" applyAlignment="1" applyProtection="1">
      <alignment horizontal="right"/>
    </xf>
    <xf numFmtId="43" fontId="2" fillId="0" borderId="39" xfId="1" applyFont="1" applyFill="1" applyBorder="1" applyAlignment="1" applyProtection="1">
      <alignment horizontal="right"/>
    </xf>
    <xf numFmtId="0" fontId="2" fillId="0" borderId="17" xfId="3" applyFont="1" applyBorder="1" applyAlignment="1">
      <alignment horizontal="center"/>
    </xf>
    <xf numFmtId="0" fontId="6" fillId="0" borderId="0" xfId="3" applyFont="1"/>
    <xf numFmtId="43" fontId="5" fillId="0" borderId="12" xfId="1" applyFont="1" applyFill="1" applyBorder="1" applyAlignment="1" applyProtection="1">
      <alignment horizontal="right"/>
    </xf>
    <xf numFmtId="43" fontId="2" fillId="0" borderId="10" xfId="1" applyFont="1" applyFill="1" applyBorder="1" applyAlignment="1" applyProtection="1">
      <alignment horizontal="right"/>
    </xf>
    <xf numFmtId="43" fontId="2" fillId="0" borderId="11" xfId="1" applyFont="1" applyFill="1" applyBorder="1" applyAlignment="1" applyProtection="1">
      <alignment horizontal="right"/>
    </xf>
    <xf numFmtId="2" fontId="2" fillId="0" borderId="10" xfId="3" applyNumberFormat="1" applyFont="1" applyBorder="1" applyAlignment="1">
      <alignment horizontal="center"/>
    </xf>
    <xf numFmtId="43" fontId="5" fillId="0" borderId="40" xfId="1" applyFont="1" applyFill="1" applyBorder="1" applyAlignment="1" applyProtection="1">
      <alignment horizontal="right"/>
    </xf>
    <xf numFmtId="43" fontId="2" fillId="0" borderId="40" xfId="1" applyFont="1" applyFill="1" applyBorder="1" applyAlignment="1" applyProtection="1">
      <alignment horizontal="right"/>
    </xf>
    <xf numFmtId="0" fontId="5" fillId="0" borderId="2" xfId="3" applyFont="1" applyBorder="1" applyAlignment="1">
      <alignment horizontal="left"/>
    </xf>
    <xf numFmtId="0" fontId="5" fillId="0" borderId="6" xfId="3" applyFont="1" applyBorder="1" applyAlignment="1">
      <alignment horizontal="left"/>
    </xf>
    <xf numFmtId="0" fontId="2" fillId="0" borderId="16" xfId="3" applyFont="1" applyBorder="1" applyAlignment="1">
      <alignment horizontal="center"/>
    </xf>
    <xf numFmtId="43" fontId="2" fillId="0" borderId="43" xfId="1" applyFont="1" applyFill="1" applyBorder="1" applyAlignment="1" applyProtection="1">
      <alignment horizontal="center"/>
    </xf>
    <xf numFmtId="0" fontId="2" fillId="0" borderId="44" xfId="3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25" xfId="3" applyFont="1" applyBorder="1"/>
    <xf numFmtId="0" fontId="6" fillId="0" borderId="37" xfId="3" applyFont="1" applyBorder="1" applyAlignment="1">
      <alignment horizontal="center"/>
    </xf>
    <xf numFmtId="43" fontId="2" fillId="0" borderId="25" xfId="1" applyFont="1" applyFill="1" applyBorder="1" applyAlignment="1" applyProtection="1"/>
    <xf numFmtId="43" fontId="2" fillId="0" borderId="45" xfId="1" applyFont="1" applyFill="1" applyBorder="1" applyAlignment="1" applyProtection="1"/>
    <xf numFmtId="43" fontId="2" fillId="0" borderId="46" xfId="1" applyFont="1" applyFill="1" applyBorder="1" applyAlignment="1" applyProtection="1"/>
    <xf numFmtId="43" fontId="2" fillId="0" borderId="15" xfId="1" applyFont="1" applyFill="1" applyBorder="1" applyAlignment="1">
      <alignment horizontal="center"/>
    </xf>
    <xf numFmtId="0" fontId="6" fillId="0" borderId="33" xfId="3" applyFont="1" applyBorder="1" applyAlignment="1">
      <alignment horizontal="center"/>
    </xf>
    <xf numFmtId="0" fontId="2" fillId="0" borderId="33" xfId="3" applyFont="1" applyBorder="1"/>
    <xf numFmtId="0" fontId="2" fillId="0" borderId="38" xfId="3" applyFont="1" applyBorder="1" applyAlignment="1">
      <alignment horizontal="center"/>
    </xf>
    <xf numFmtId="43" fontId="2" fillId="0" borderId="33" xfId="1" applyFont="1" applyFill="1" applyBorder="1" applyAlignment="1" applyProtection="1">
      <alignment horizontal="right"/>
    </xf>
    <xf numFmtId="43" fontId="2" fillId="0" borderId="45" xfId="1" applyFont="1" applyFill="1" applyBorder="1" applyAlignment="1" applyProtection="1">
      <alignment horizontal="right"/>
    </xf>
    <xf numFmtId="43" fontId="2" fillId="0" borderId="46" xfId="1" applyFont="1" applyFill="1" applyBorder="1" applyAlignment="1" applyProtection="1">
      <alignment horizontal="right"/>
    </xf>
    <xf numFmtId="0" fontId="2" fillId="0" borderId="15" xfId="3" applyFont="1" applyBorder="1" applyAlignment="1">
      <alignment horizontal="center"/>
    </xf>
    <xf numFmtId="43" fontId="9" fillId="0" borderId="35" xfId="1" applyFont="1" applyFill="1" applyBorder="1" applyAlignment="1" applyProtection="1">
      <alignment horizontal="right"/>
    </xf>
    <xf numFmtId="43" fontId="6" fillId="0" borderId="10" xfId="1" applyFont="1" applyFill="1" applyBorder="1" applyAlignment="1" applyProtection="1">
      <alignment horizontal="right"/>
    </xf>
    <xf numFmtId="43" fontId="6" fillId="0" borderId="11" xfId="1" applyFont="1" applyFill="1" applyBorder="1" applyAlignment="1" applyProtection="1">
      <alignment horizontal="right"/>
    </xf>
    <xf numFmtId="2" fontId="2" fillId="0" borderId="10" xfId="1" applyNumberFormat="1" applyFont="1" applyFill="1" applyBorder="1" applyAlignment="1" applyProtection="1">
      <alignment horizontal="center"/>
    </xf>
    <xf numFmtId="0" fontId="9" fillId="0" borderId="9" xfId="3" applyFont="1" applyBorder="1" applyAlignment="1">
      <alignment horizontal="center"/>
    </xf>
    <xf numFmtId="0" fontId="9" fillId="0" borderId="0" xfId="3" applyFont="1" applyAlignment="1">
      <alignment horizontal="center"/>
    </xf>
    <xf numFmtId="43" fontId="2" fillId="0" borderId="0" xfId="1" applyFont="1" applyFill="1" applyBorder="1" applyAlignment="1" applyProtection="1">
      <alignment horizontal="center"/>
    </xf>
    <xf numFmtId="43" fontId="2" fillId="0" borderId="14" xfId="1" applyFont="1" applyFill="1" applyBorder="1" applyAlignment="1">
      <alignment horizontal="left"/>
    </xf>
    <xf numFmtId="43" fontId="2" fillId="0" borderId="47" xfId="1" applyFont="1" applyFill="1" applyBorder="1" applyAlignment="1">
      <alignment horizontal="left"/>
    </xf>
    <xf numFmtId="43" fontId="2" fillId="0" borderId="14" xfId="1" applyFont="1" applyFill="1" applyBorder="1" applyAlignment="1">
      <alignment horizontal="center"/>
    </xf>
    <xf numFmtId="0" fontId="2" fillId="0" borderId="43" xfId="3" applyFont="1" applyBorder="1" applyAlignment="1">
      <alignment horizontal="center"/>
    </xf>
    <xf numFmtId="43" fontId="2" fillId="0" borderId="30" xfId="1" applyFont="1" applyFill="1" applyBorder="1" applyAlignment="1" applyProtection="1">
      <alignment horizontal="center"/>
    </xf>
    <xf numFmtId="43" fontId="2" fillId="0" borderId="48" xfId="1" applyFont="1" applyFill="1" applyBorder="1" applyAlignment="1" applyProtection="1">
      <alignment horizontal="center"/>
    </xf>
    <xf numFmtId="43" fontId="2" fillId="0" borderId="31" xfId="1" applyFont="1" applyFill="1" applyBorder="1" applyAlignment="1">
      <alignment horizontal="center"/>
    </xf>
    <xf numFmtId="0" fontId="2" fillId="0" borderId="34" xfId="3" applyFont="1" applyBorder="1" applyAlignment="1">
      <alignment horizontal="center"/>
    </xf>
    <xf numFmtId="43" fontId="2" fillId="0" borderId="45" xfId="1" applyFont="1" applyFill="1" applyBorder="1" applyAlignment="1">
      <alignment horizontal="left"/>
    </xf>
    <xf numFmtId="43" fontId="2" fillId="0" borderId="27" xfId="1" applyFont="1" applyFill="1" applyBorder="1" applyAlignment="1">
      <alignment horizontal="left"/>
    </xf>
    <xf numFmtId="43" fontId="2" fillId="0" borderId="26" xfId="1" applyFont="1" applyFill="1" applyBorder="1" applyAlignment="1">
      <alignment horizontal="left"/>
    </xf>
    <xf numFmtId="43" fontId="2" fillId="0" borderId="49" xfId="1" applyFont="1" applyFill="1" applyBorder="1" applyAlignment="1">
      <alignment horizontal="left"/>
    </xf>
    <xf numFmtId="43" fontId="2" fillId="0" borderId="6" xfId="1" applyFont="1" applyFill="1" applyBorder="1" applyAlignment="1" applyProtection="1">
      <alignment horizontal="right"/>
    </xf>
    <xf numFmtId="43" fontId="2" fillId="0" borderId="43" xfId="1" applyFont="1" applyFill="1" applyBorder="1" applyAlignment="1" applyProtection="1">
      <alignment horizontal="right"/>
    </xf>
    <xf numFmtId="43" fontId="2" fillId="0" borderId="0" xfId="1" applyFont="1" applyFill="1" applyBorder="1" applyAlignment="1">
      <alignment horizontal="center"/>
    </xf>
    <xf numFmtId="43" fontId="2" fillId="0" borderId="28" xfId="1" applyFont="1" applyFill="1" applyBorder="1" applyAlignment="1">
      <alignment horizontal="center"/>
    </xf>
    <xf numFmtId="43" fontId="2" fillId="0" borderId="22" xfId="1" applyFont="1" applyFill="1" applyBorder="1" applyAlignment="1">
      <alignment horizontal="center"/>
    </xf>
    <xf numFmtId="43" fontId="2" fillId="0" borderId="50" xfId="1" applyFont="1" applyFill="1" applyBorder="1" applyAlignment="1">
      <alignment horizontal="center"/>
    </xf>
    <xf numFmtId="43" fontId="2" fillId="0" borderId="50" xfId="1" applyFont="1" applyFill="1" applyBorder="1" applyAlignment="1" applyProtection="1">
      <alignment horizontal="center"/>
    </xf>
    <xf numFmtId="43" fontId="2" fillId="0" borderId="11" xfId="1" applyFont="1" applyFill="1" applyBorder="1" applyAlignment="1" applyProtection="1">
      <alignment horizontal="center"/>
    </xf>
    <xf numFmtId="43" fontId="2" fillId="0" borderId="6" xfId="1" applyFont="1" applyFill="1" applyBorder="1" applyAlignment="1" applyProtection="1">
      <alignment horizontal="center"/>
    </xf>
    <xf numFmtId="0" fontId="2" fillId="0" borderId="51" xfId="3" applyFont="1" applyBorder="1" applyAlignment="1">
      <alignment horizontal="center"/>
    </xf>
    <xf numFmtId="43" fontId="2" fillId="0" borderId="29" xfId="1" applyFont="1" applyFill="1" applyBorder="1" applyAlignment="1" applyProtection="1"/>
    <xf numFmtId="43" fontId="2" fillId="0" borderId="22" xfId="1" applyFont="1" applyFill="1" applyBorder="1" applyAlignment="1" applyProtection="1"/>
    <xf numFmtId="43" fontId="2" fillId="0" borderId="23" xfId="1" applyFont="1" applyFill="1" applyBorder="1" applyAlignment="1">
      <alignment horizontal="left"/>
    </xf>
    <xf numFmtId="43" fontId="2" fillId="0" borderId="52" xfId="1" applyFont="1" applyFill="1" applyBorder="1" applyAlignment="1">
      <alignment horizontal="left"/>
    </xf>
    <xf numFmtId="43" fontId="2" fillId="0" borderId="20" xfId="1" applyFont="1" applyFill="1" applyBorder="1" applyAlignment="1">
      <alignment horizontal="left"/>
    </xf>
    <xf numFmtId="0" fontId="2" fillId="0" borderId="29" xfId="3" applyFont="1" applyBorder="1" applyAlignment="1">
      <alignment horizontal="center"/>
    </xf>
    <xf numFmtId="43" fontId="2" fillId="0" borderId="44" xfId="1" applyFont="1" applyFill="1" applyBorder="1" applyAlignment="1" applyProtection="1">
      <alignment horizontal="right"/>
    </xf>
    <xf numFmtId="43" fontId="2" fillId="0" borderId="13" xfId="1" applyFont="1" applyFill="1" applyBorder="1" applyAlignment="1" applyProtection="1">
      <alignment horizontal="right"/>
    </xf>
    <xf numFmtId="43" fontId="3" fillId="0" borderId="0" xfId="1" applyFont="1" applyFill="1"/>
    <xf numFmtId="0" fontId="2" fillId="0" borderId="53" xfId="3" applyFont="1" applyBorder="1" applyAlignment="1">
      <alignment horizontal="center"/>
    </xf>
    <xf numFmtId="0" fontId="2" fillId="0" borderId="54" xfId="3" applyFont="1" applyBorder="1" applyAlignment="1">
      <alignment horizontal="center"/>
    </xf>
    <xf numFmtId="43" fontId="2" fillId="0" borderId="55" xfId="1" applyFont="1" applyFill="1" applyBorder="1" applyAlignment="1">
      <alignment horizontal="center"/>
    </xf>
    <xf numFmtId="43" fontId="2" fillId="0" borderId="56" xfId="1" applyFont="1" applyFill="1" applyBorder="1" applyAlignment="1" applyProtection="1">
      <alignment horizontal="center"/>
    </xf>
    <xf numFmtId="0" fontId="5" fillId="0" borderId="57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2" fillId="0" borderId="18" xfId="3" applyFont="1" applyBorder="1" applyAlignment="1">
      <alignment horizontal="center"/>
    </xf>
    <xf numFmtId="43" fontId="2" fillId="0" borderId="58" xfId="1" applyFont="1" applyFill="1" applyBorder="1" applyAlignment="1">
      <alignment horizontal="center"/>
    </xf>
    <xf numFmtId="43" fontId="2" fillId="0" borderId="59" xfId="1" applyFont="1" applyFill="1" applyBorder="1" applyAlignment="1" applyProtection="1">
      <alignment horizontal="center"/>
    </xf>
    <xf numFmtId="0" fontId="5" fillId="0" borderId="30" xfId="3" applyFont="1" applyBorder="1" applyAlignment="1">
      <alignment horizontal="center"/>
    </xf>
    <xf numFmtId="43" fontId="5" fillId="0" borderId="60" xfId="3" applyNumberFormat="1" applyFont="1" applyBorder="1" applyAlignment="1">
      <alignment horizontal="center"/>
    </xf>
    <xf numFmtId="43" fontId="2" fillId="0" borderId="36" xfId="1" applyFont="1" applyFill="1" applyBorder="1" applyAlignment="1" applyProtection="1">
      <alignment horizontal="center"/>
    </xf>
    <xf numFmtId="43" fontId="2" fillId="0" borderId="61" xfId="1" applyFont="1" applyFill="1" applyBorder="1" applyAlignment="1" applyProtection="1">
      <alignment horizontal="center"/>
    </xf>
    <xf numFmtId="43" fontId="2" fillId="0" borderId="62" xfId="1" applyFont="1" applyFill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38" xfId="3" applyNumberFormat="1" applyFont="1" applyBorder="1" applyAlignment="1">
      <alignment horizontal="center"/>
    </xf>
    <xf numFmtId="43" fontId="2" fillId="0" borderId="35" xfId="1" applyFont="1" applyFill="1" applyBorder="1" applyAlignment="1" applyProtection="1">
      <alignment horizontal="center"/>
    </xf>
    <xf numFmtId="43" fontId="2" fillId="0" borderId="63" xfId="1" applyFont="1" applyFill="1" applyBorder="1" applyAlignment="1" applyProtection="1">
      <alignment horizontal="center"/>
    </xf>
    <xf numFmtId="43" fontId="2" fillId="0" borderId="63" xfId="1" applyFont="1" applyFill="1" applyBorder="1" applyAlignment="1">
      <alignment horizontal="center"/>
    </xf>
    <xf numFmtId="43" fontId="2" fillId="0" borderId="33" xfId="3" applyNumberFormat="1" applyFont="1" applyBorder="1" applyAlignment="1">
      <alignment horizontal="center"/>
    </xf>
    <xf numFmtId="43" fontId="2" fillId="0" borderId="62" xfId="1" applyFont="1" applyFill="1" applyBorder="1" applyAlignment="1" applyProtection="1">
      <alignment horizontal="center"/>
    </xf>
    <xf numFmtId="43" fontId="5" fillId="0" borderId="37" xfId="1" applyFont="1" applyFill="1" applyBorder="1" applyAlignment="1" applyProtection="1">
      <alignment horizontal="center"/>
    </xf>
    <xf numFmtId="43" fontId="2" fillId="0" borderId="25" xfId="1" applyFont="1" applyFill="1" applyBorder="1" applyAlignment="1" applyProtection="1">
      <alignment horizontal="center"/>
    </xf>
    <xf numFmtId="43" fontId="2" fillId="0" borderId="65" xfId="1" applyFont="1" applyFill="1" applyBorder="1" applyAlignment="1" applyProtection="1">
      <alignment horizontal="center"/>
    </xf>
    <xf numFmtId="43" fontId="2" fillId="0" borderId="64" xfId="1" applyFont="1" applyFill="1" applyBorder="1" applyAlignment="1" applyProtection="1">
      <alignment horizontal="right"/>
    </xf>
    <xf numFmtId="43" fontId="2" fillId="0" borderId="64" xfId="1" applyFont="1" applyFill="1" applyBorder="1" applyAlignment="1" applyProtection="1">
      <alignment horizontal="center"/>
    </xf>
    <xf numFmtId="43" fontId="2" fillId="0" borderId="27" xfId="1" applyFont="1" applyFill="1" applyBorder="1" applyAlignment="1">
      <alignment horizontal="center"/>
    </xf>
    <xf numFmtId="43" fontId="5" fillId="0" borderId="36" xfId="1" applyFont="1" applyFill="1" applyBorder="1" applyAlignment="1">
      <alignment horizontal="center"/>
    </xf>
    <xf numFmtId="43" fontId="2" fillId="0" borderId="65" xfId="1" applyFont="1" applyFill="1" applyBorder="1" applyAlignment="1" applyProtection="1">
      <alignment horizontal="right"/>
    </xf>
    <xf numFmtId="43" fontId="2" fillId="0" borderId="23" xfId="1" applyFont="1" applyFill="1" applyBorder="1" applyAlignment="1" applyProtection="1">
      <alignment horizontal="center"/>
    </xf>
    <xf numFmtId="43" fontId="2" fillId="0" borderId="20" xfId="1" applyFont="1" applyFill="1" applyBorder="1" applyAlignment="1">
      <alignment horizontal="center"/>
    </xf>
    <xf numFmtId="43" fontId="2" fillId="0" borderId="66" xfId="1" applyFont="1" applyFill="1" applyBorder="1" applyAlignment="1" applyProtection="1">
      <alignment horizontal="center"/>
    </xf>
    <xf numFmtId="43" fontId="5" fillId="0" borderId="19" xfId="1" applyFont="1" applyFill="1" applyBorder="1" applyAlignment="1" applyProtection="1">
      <alignment horizontal="center"/>
    </xf>
    <xf numFmtId="43" fontId="5" fillId="0" borderId="19" xfId="1" applyFont="1" applyFill="1" applyBorder="1" applyAlignment="1">
      <alignment horizontal="center"/>
    </xf>
    <xf numFmtId="43" fontId="5" fillId="0" borderId="37" xfId="1" applyFont="1" applyFill="1" applyBorder="1" applyAlignment="1">
      <alignment horizontal="left"/>
    </xf>
    <xf numFmtId="43" fontId="2" fillId="0" borderId="25" xfId="1" applyFont="1" applyFill="1" applyBorder="1" applyAlignment="1">
      <alignment horizontal="left"/>
    </xf>
    <xf numFmtId="43" fontId="2" fillId="0" borderId="65" xfId="1" applyFont="1" applyFill="1" applyBorder="1" applyAlignment="1">
      <alignment horizontal="left"/>
    </xf>
    <xf numFmtId="164" fontId="2" fillId="0" borderId="65" xfId="2" applyFont="1" applyFill="1" applyBorder="1" applyAlignment="1" applyProtection="1">
      <alignment horizontal="right"/>
    </xf>
    <xf numFmtId="164" fontId="2" fillId="0" borderId="65" xfId="2" applyFont="1" applyFill="1" applyBorder="1" applyAlignment="1" applyProtection="1">
      <alignment horizontal="center"/>
    </xf>
    <xf numFmtId="43" fontId="2" fillId="0" borderId="26" xfId="1" applyFont="1" applyFill="1" applyBorder="1" applyAlignment="1" applyProtection="1"/>
    <xf numFmtId="43" fontId="2" fillId="0" borderId="67" xfId="1" applyFont="1" applyFill="1" applyBorder="1" applyAlignment="1" applyProtection="1">
      <alignment horizontal="right"/>
    </xf>
    <xf numFmtId="43" fontId="2" fillId="0" borderId="67" xfId="1" applyFont="1" applyFill="1" applyBorder="1" applyAlignment="1" applyProtection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21" xfId="1" applyFont="1" applyFill="1" applyBorder="1" applyAlignment="1" applyProtection="1">
      <alignment horizontal="center"/>
    </xf>
    <xf numFmtId="164" fontId="2" fillId="0" borderId="62" xfId="2" applyFont="1" applyFill="1" applyBorder="1" applyAlignment="1" applyProtection="1">
      <alignment horizontal="center"/>
    </xf>
    <xf numFmtId="43" fontId="2" fillId="0" borderId="69" xfId="1" applyFont="1" applyFill="1" applyBorder="1" applyAlignment="1" applyProtection="1"/>
    <xf numFmtId="43" fontId="5" fillId="0" borderId="21" xfId="1" applyFont="1" applyFill="1" applyBorder="1" applyAlignment="1">
      <alignment horizontal="center"/>
    </xf>
    <xf numFmtId="164" fontId="2" fillId="0" borderId="64" xfId="2" applyFont="1" applyFill="1" applyBorder="1" applyAlignment="1" applyProtection="1">
      <alignment horizontal="center"/>
    </xf>
    <xf numFmtId="164" fontId="2" fillId="0" borderId="48" xfId="2" applyFont="1" applyFill="1" applyBorder="1" applyAlignment="1" applyProtection="1">
      <alignment horizontal="center"/>
    </xf>
    <xf numFmtId="164" fontId="2" fillId="0" borderId="15" xfId="2" applyFont="1" applyFill="1" applyBorder="1" applyAlignment="1" applyProtection="1">
      <alignment horizontal="center"/>
    </xf>
    <xf numFmtId="43" fontId="2" fillId="0" borderId="28" xfId="1" applyFont="1" applyFill="1" applyBorder="1" applyAlignment="1" applyProtection="1"/>
    <xf numFmtId="164" fontId="2" fillId="0" borderId="63" xfId="2" applyFont="1" applyFill="1" applyBorder="1" applyAlignment="1" applyProtection="1">
      <alignment horizontal="center"/>
    </xf>
    <xf numFmtId="164" fontId="2" fillId="0" borderId="18" xfId="2" applyFont="1" applyFill="1" applyBorder="1" applyAlignment="1" applyProtection="1">
      <alignment horizontal="center"/>
    </xf>
    <xf numFmtId="43" fontId="2" fillId="0" borderId="50" xfId="1" applyFont="1" applyFill="1" applyBorder="1" applyAlignment="1" applyProtection="1"/>
    <xf numFmtId="43" fontId="5" fillId="0" borderId="16" xfId="1" applyFont="1" applyFill="1" applyBorder="1" applyAlignment="1">
      <alignment horizontal="center"/>
    </xf>
    <xf numFmtId="43" fontId="5" fillId="0" borderId="12" xfId="1" applyFont="1" applyFill="1" applyBorder="1" applyAlignment="1" applyProtection="1">
      <alignment horizontal="center"/>
    </xf>
    <xf numFmtId="164" fontId="2" fillId="0" borderId="67" xfId="2" applyFont="1" applyFill="1" applyBorder="1" applyAlignment="1" applyProtection="1">
      <alignment horizontal="center"/>
    </xf>
    <xf numFmtId="164" fontId="2" fillId="0" borderId="0" xfId="2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0" fontId="2" fillId="0" borderId="2" xfId="3" applyFont="1" applyBorder="1" applyAlignment="1">
      <alignment horizontal="center"/>
    </xf>
    <xf numFmtId="43" fontId="2" fillId="0" borderId="68" xfId="1" applyFont="1" applyFill="1" applyBorder="1" applyAlignment="1">
      <alignment horizontal="center"/>
    </xf>
    <xf numFmtId="43" fontId="2" fillId="0" borderId="57" xfId="1" applyFont="1" applyFill="1" applyBorder="1" applyAlignment="1" applyProtection="1">
      <alignment horizontal="center"/>
    </xf>
    <xf numFmtId="0" fontId="5" fillId="0" borderId="60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63" xfId="3" applyFont="1" applyBorder="1" applyAlignment="1">
      <alignment horizontal="center"/>
    </xf>
    <xf numFmtId="43" fontId="2" fillId="0" borderId="8" xfId="1" applyFont="1" applyFill="1" applyBorder="1" applyAlignment="1" applyProtection="1">
      <alignment horizontal="center"/>
    </xf>
    <xf numFmtId="0" fontId="5" fillId="0" borderId="16" xfId="3" applyFont="1" applyBorder="1" applyAlignment="1">
      <alignment horizontal="center"/>
    </xf>
    <xf numFmtId="43" fontId="2" fillId="0" borderId="66" xfId="1" applyFont="1" applyFill="1" applyBorder="1" applyAlignment="1">
      <alignment horizontal="left"/>
    </xf>
    <xf numFmtId="43" fontId="5" fillId="0" borderId="19" xfId="1" applyFont="1" applyFill="1" applyBorder="1" applyAlignment="1">
      <alignment horizontal="left"/>
    </xf>
    <xf numFmtId="43" fontId="2" fillId="0" borderId="22" xfId="1" applyFont="1" applyFill="1" applyBorder="1" applyAlignment="1">
      <alignment horizontal="left"/>
    </xf>
    <xf numFmtId="43" fontId="2" fillId="0" borderId="64" xfId="1" applyFont="1" applyFill="1" applyBorder="1" applyAlignment="1">
      <alignment horizontal="left"/>
    </xf>
    <xf numFmtId="164" fontId="2" fillId="0" borderId="64" xfId="2" applyFont="1" applyFill="1" applyBorder="1" applyAlignment="1" applyProtection="1"/>
    <xf numFmtId="43" fontId="2" fillId="0" borderId="66" xfId="1" applyFont="1" applyFill="1" applyBorder="1" applyAlignment="1" applyProtection="1"/>
    <xf numFmtId="43" fontId="2" fillId="0" borderId="70" xfId="1" applyFont="1" applyFill="1" applyBorder="1" applyAlignment="1" applyProtection="1"/>
    <xf numFmtId="43" fontId="5" fillId="0" borderId="38" xfId="1" applyFont="1" applyFill="1" applyBorder="1" applyAlignment="1">
      <alignment horizontal="left"/>
    </xf>
    <xf numFmtId="43" fontId="2" fillId="0" borderId="71" xfId="1" applyFont="1" applyFill="1" applyBorder="1" applyAlignment="1">
      <alignment horizontal="center"/>
    </xf>
    <xf numFmtId="43" fontId="5" fillId="0" borderId="6" xfId="1" applyFont="1" applyFill="1" applyBorder="1" applyAlignment="1" applyProtection="1">
      <alignment horizontal="right"/>
    </xf>
    <xf numFmtId="43" fontId="2" fillId="0" borderId="63" xfId="1" applyFont="1" applyFill="1" applyBorder="1" applyAlignment="1" applyProtection="1">
      <alignment horizontal="right"/>
    </xf>
    <xf numFmtId="0" fontId="2" fillId="0" borderId="1" xfId="3" applyFont="1" applyBorder="1" applyAlignment="1">
      <alignment horizontal="center"/>
    </xf>
    <xf numFmtId="0" fontId="2" fillId="0" borderId="35" xfId="3" applyFont="1" applyBorder="1" applyAlignment="1">
      <alignment horizontal="center"/>
    </xf>
    <xf numFmtId="43" fontId="2" fillId="0" borderId="62" xfId="1" applyFont="1" applyFill="1" applyBorder="1" applyAlignment="1">
      <alignment horizontal="left"/>
    </xf>
    <xf numFmtId="43" fontId="2" fillId="0" borderId="69" xfId="1" applyFont="1" applyFill="1" applyBorder="1" applyAlignment="1">
      <alignment horizontal="left"/>
    </xf>
    <xf numFmtId="164" fontId="5" fillId="0" borderId="13" xfId="2" applyFont="1" applyFill="1" applyBorder="1" applyAlignment="1" applyProtection="1">
      <alignment horizontal="center"/>
    </xf>
    <xf numFmtId="164" fontId="2" fillId="0" borderId="72" xfId="2" applyFont="1" applyFill="1" applyBorder="1" applyAlignment="1" applyProtection="1">
      <alignment horizontal="center"/>
    </xf>
    <xf numFmtId="164" fontId="2" fillId="0" borderId="2" xfId="2" applyFont="1" applyFill="1" applyBorder="1" applyAlignment="1" applyProtection="1">
      <alignment horizontal="center"/>
    </xf>
    <xf numFmtId="164" fontId="5" fillId="0" borderId="12" xfId="2" applyFont="1" applyFill="1" applyBorder="1" applyAlignment="1" applyProtection="1">
      <alignment horizontal="center"/>
    </xf>
    <xf numFmtId="164" fontId="2" fillId="0" borderId="57" xfId="2" applyFont="1" applyFill="1" applyBorder="1" applyAlignment="1" applyProtection="1">
      <alignment horizontal="center"/>
    </xf>
    <xf numFmtId="164" fontId="5" fillId="0" borderId="16" xfId="2" applyFont="1" applyFill="1" applyBorder="1" applyAlignment="1" applyProtection="1">
      <alignment horizontal="center"/>
    </xf>
    <xf numFmtId="164" fontId="2" fillId="0" borderId="73" xfId="2" applyFont="1" applyFill="1" applyBorder="1" applyAlignment="1" applyProtection="1">
      <alignment horizontal="center"/>
    </xf>
    <xf numFmtId="164" fontId="2" fillId="0" borderId="53" xfId="2" applyFont="1" applyFill="1" applyBorder="1" applyAlignment="1" applyProtection="1">
      <alignment horizontal="center"/>
    </xf>
    <xf numFmtId="164" fontId="2" fillId="0" borderId="55" xfId="2" applyFont="1" applyFill="1" applyBorder="1" applyAlignment="1" applyProtection="1">
      <alignment horizontal="center"/>
    </xf>
    <xf numFmtId="164" fontId="5" fillId="0" borderId="1" xfId="2" applyFont="1" applyFill="1" applyBorder="1" applyAlignment="1" applyProtection="1">
      <alignment horizontal="center"/>
    </xf>
    <xf numFmtId="164" fontId="2" fillId="0" borderId="56" xfId="2" applyFont="1" applyFill="1" applyBorder="1" applyAlignment="1" applyProtection="1">
      <alignment horizontal="center"/>
    </xf>
    <xf numFmtId="164" fontId="5" fillId="0" borderId="60" xfId="2" applyFont="1" applyFill="1" applyBorder="1" applyAlignment="1" applyProtection="1">
      <alignment horizontal="center"/>
    </xf>
    <xf numFmtId="164" fontId="2" fillId="0" borderId="34" xfId="2" applyFont="1" applyFill="1" applyBorder="1" applyAlignment="1" applyProtection="1">
      <alignment horizontal="center"/>
    </xf>
    <xf numFmtId="164" fontId="2" fillId="0" borderId="71" xfId="2" applyFont="1" applyFill="1" applyBorder="1" applyAlignment="1" applyProtection="1">
      <alignment horizontal="center"/>
    </xf>
    <xf numFmtId="164" fontId="5" fillId="0" borderId="33" xfId="2" applyFont="1" applyFill="1" applyBorder="1" applyAlignment="1" applyProtection="1">
      <alignment horizontal="center"/>
    </xf>
    <xf numFmtId="164" fontId="2" fillId="0" borderId="74" xfId="2" applyFont="1" applyFill="1" applyBorder="1" applyAlignment="1" applyProtection="1">
      <alignment horizontal="center"/>
    </xf>
    <xf numFmtId="164" fontId="5" fillId="0" borderId="38" xfId="2" applyFont="1" applyFill="1" applyBorder="1" applyAlignment="1" applyProtection="1">
      <alignment horizontal="center"/>
    </xf>
    <xf numFmtId="164" fontId="5" fillId="0" borderId="35" xfId="2" applyFont="1" applyFill="1" applyBorder="1" applyAlignment="1" applyProtection="1">
      <alignment horizontal="center"/>
    </xf>
    <xf numFmtId="43" fontId="2" fillId="0" borderId="29" xfId="1" applyFont="1" applyFill="1" applyBorder="1" applyAlignment="1">
      <alignment horizontal="center"/>
    </xf>
    <xf numFmtId="164" fontId="2" fillId="0" borderId="66" xfId="2" applyFont="1" applyFill="1" applyBorder="1" applyAlignment="1" applyProtection="1">
      <alignment horizontal="center"/>
    </xf>
    <xf numFmtId="164" fontId="5" fillId="0" borderId="23" xfId="2" applyFont="1" applyFill="1" applyBorder="1" applyAlignment="1" applyProtection="1">
      <alignment horizontal="center"/>
    </xf>
    <xf numFmtId="43" fontId="2" fillId="0" borderId="29" xfId="3" applyNumberFormat="1" applyFont="1" applyBorder="1" applyAlignment="1">
      <alignment horizontal="center"/>
    </xf>
    <xf numFmtId="164" fontId="2" fillId="0" borderId="52" xfId="2" applyFont="1" applyFill="1" applyBorder="1" applyAlignment="1" applyProtection="1">
      <alignment horizontal="right"/>
    </xf>
    <xf numFmtId="164" fontId="5" fillId="0" borderId="19" xfId="2" applyFont="1" applyFill="1" applyBorder="1" applyAlignment="1" applyProtection="1">
      <alignment horizontal="right"/>
    </xf>
    <xf numFmtId="164" fontId="2" fillId="0" borderId="29" xfId="2" applyFont="1" applyFill="1" applyBorder="1" applyAlignment="1" applyProtection="1">
      <alignment horizontal="right"/>
    </xf>
    <xf numFmtId="164" fontId="2" fillId="0" borderId="66" xfId="2" applyFont="1" applyFill="1" applyBorder="1" applyAlignment="1" applyProtection="1">
      <alignment horizontal="right"/>
    </xf>
    <xf numFmtId="43" fontId="2" fillId="0" borderId="45" xfId="1" applyFont="1" applyFill="1" applyBorder="1" applyAlignment="1">
      <alignment horizontal="center"/>
    </xf>
    <xf numFmtId="164" fontId="2" fillId="0" borderId="70" xfId="2" applyFont="1" applyFill="1" applyBorder="1" applyAlignment="1" applyProtection="1">
      <alignment horizontal="center"/>
    </xf>
    <xf numFmtId="164" fontId="5" fillId="0" borderId="25" xfId="2" applyFont="1" applyFill="1" applyBorder="1" applyAlignment="1" applyProtection="1">
      <alignment horizontal="center"/>
    </xf>
    <xf numFmtId="43" fontId="2" fillId="0" borderId="45" xfId="3" applyNumberFormat="1" applyFont="1" applyBorder="1" applyAlignment="1">
      <alignment horizontal="center"/>
    </xf>
    <xf numFmtId="164" fontId="2" fillId="0" borderId="46" xfId="2" applyFont="1" applyFill="1" applyBorder="1" applyAlignment="1" applyProtection="1">
      <alignment horizontal="right"/>
    </xf>
    <xf numFmtId="164" fontId="5" fillId="0" borderId="37" xfId="2" applyFont="1" applyFill="1" applyBorder="1" applyAlignment="1" applyProtection="1">
      <alignment horizontal="right"/>
    </xf>
    <xf numFmtId="164" fontId="2" fillId="0" borderId="45" xfId="2" applyFont="1" applyFill="1" applyBorder="1" applyAlignment="1" applyProtection="1">
      <alignment horizontal="right"/>
    </xf>
    <xf numFmtId="164" fontId="2" fillId="0" borderId="70" xfId="2" applyFont="1" applyFill="1" applyBorder="1" applyAlignment="1" applyProtection="1">
      <alignment horizontal="right"/>
    </xf>
    <xf numFmtId="164" fontId="2" fillId="0" borderId="34" xfId="2" applyFont="1" applyFill="1" applyBorder="1" applyAlignment="1" applyProtection="1"/>
    <xf numFmtId="164" fontId="2" fillId="0" borderId="71" xfId="2" applyFont="1" applyFill="1" applyBorder="1" applyAlignment="1" applyProtection="1"/>
    <xf numFmtId="164" fontId="5" fillId="0" borderId="33" xfId="2" applyFont="1" applyFill="1" applyBorder="1" applyAlignment="1" applyProtection="1"/>
    <xf numFmtId="164" fontId="2" fillId="0" borderId="74" xfId="2" applyFont="1" applyFill="1" applyBorder="1" applyAlignment="1" applyProtection="1"/>
    <xf numFmtId="164" fontId="5" fillId="0" borderId="38" xfId="2" applyFont="1" applyFill="1" applyBorder="1" applyAlignment="1" applyProtection="1"/>
    <xf numFmtId="43" fontId="2" fillId="0" borderId="17" xfId="1" applyFont="1" applyFill="1" applyBorder="1" applyAlignment="1">
      <alignment horizontal="center"/>
    </xf>
    <xf numFmtId="43" fontId="5" fillId="0" borderId="12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43" fontId="2" fillId="0" borderId="30" xfId="1" applyFont="1" applyFill="1" applyBorder="1" applyAlignment="1">
      <alignment horizontal="center"/>
    </xf>
    <xf numFmtId="164" fontId="2" fillId="0" borderId="0" xfId="2" applyFont="1" applyFill="1" applyBorder="1" applyAlignment="1" applyProtection="1">
      <alignment horizontal="right"/>
    </xf>
    <xf numFmtId="164" fontId="2" fillId="0" borderId="28" xfId="2" applyFont="1" applyFill="1" applyBorder="1" applyAlignment="1" applyProtection="1">
      <alignment horizontal="right"/>
    </xf>
    <xf numFmtId="164" fontId="2" fillId="0" borderId="21" xfId="2" applyFont="1" applyFill="1" applyBorder="1" applyAlignment="1" applyProtection="1">
      <alignment horizontal="right"/>
    </xf>
    <xf numFmtId="164" fontId="5" fillId="0" borderId="21" xfId="2" applyFont="1" applyFill="1" applyBorder="1" applyAlignment="1" applyProtection="1">
      <alignment horizontal="right"/>
    </xf>
    <xf numFmtId="164" fontId="2" fillId="0" borderId="14" xfId="2" applyFont="1" applyFill="1" applyBorder="1" applyAlignment="1" applyProtection="1">
      <alignment horizontal="right"/>
    </xf>
    <xf numFmtId="164" fontId="2" fillId="0" borderId="47" xfId="2" applyFont="1" applyFill="1" applyBorder="1" applyAlignment="1" applyProtection="1">
      <alignment horizontal="right"/>
    </xf>
    <xf numFmtId="164" fontId="5" fillId="0" borderId="28" xfId="2" applyFont="1" applyFill="1" applyBorder="1" applyAlignment="1" applyProtection="1">
      <alignment horizontal="right"/>
    </xf>
    <xf numFmtId="164" fontId="2" fillId="0" borderId="19" xfId="2" applyFont="1" applyFill="1" applyBorder="1" applyAlignment="1" applyProtection="1">
      <alignment horizontal="right"/>
    </xf>
    <xf numFmtId="164" fontId="2" fillId="0" borderId="20" xfId="2" applyFont="1" applyFill="1" applyBorder="1" applyAlignment="1" applyProtection="1">
      <alignment horizontal="right"/>
    </xf>
    <xf numFmtId="164" fontId="2" fillId="0" borderId="22" xfId="2" applyFont="1" applyFill="1" applyBorder="1" applyAlignment="1" applyProtection="1">
      <alignment horizontal="right"/>
    </xf>
    <xf numFmtId="164" fontId="2" fillId="0" borderId="50" xfId="2" applyFont="1" applyFill="1" applyBorder="1" applyAlignment="1" applyProtection="1">
      <alignment horizontal="right"/>
    </xf>
    <xf numFmtId="164" fontId="2" fillId="0" borderId="16" xfId="2" applyFont="1" applyFill="1" applyBorder="1" applyAlignment="1" applyProtection="1">
      <alignment horizontal="right"/>
    </xf>
    <xf numFmtId="164" fontId="2" fillId="0" borderId="17" xfId="2" applyFont="1" applyFill="1" applyBorder="1" applyAlignment="1" applyProtection="1">
      <alignment horizontal="right"/>
    </xf>
    <xf numFmtId="164" fontId="2" fillId="0" borderId="59" xfId="2" applyFont="1" applyFill="1" applyBorder="1" applyAlignment="1" applyProtection="1">
      <alignment horizontal="right"/>
    </xf>
    <xf numFmtId="164" fontId="2" fillId="0" borderId="13" xfId="2" applyFont="1" applyFill="1" applyBorder="1" applyAlignment="1" applyProtection="1">
      <alignment horizontal="right"/>
    </xf>
    <xf numFmtId="164" fontId="2" fillId="0" borderId="12" xfId="2" applyFont="1" applyFill="1" applyBorder="1" applyAlignment="1" applyProtection="1">
      <alignment horizontal="right"/>
    </xf>
    <xf numFmtId="164" fontId="5" fillId="0" borderId="6" xfId="2" applyFont="1" applyFill="1" applyBorder="1" applyAlignment="1" applyProtection="1">
      <alignment horizontal="right"/>
    </xf>
    <xf numFmtId="164" fontId="2" fillId="0" borderId="10" xfId="2" applyFont="1" applyFill="1" applyBorder="1" applyAlignment="1" applyProtection="1">
      <alignment horizontal="right"/>
    </xf>
    <xf numFmtId="164" fontId="2" fillId="0" borderId="44" xfId="2" applyFont="1" applyFill="1" applyBorder="1" applyAlignment="1" applyProtection="1">
      <alignment horizontal="right"/>
    </xf>
    <xf numFmtId="164" fontId="2" fillId="0" borderId="6" xfId="2" applyFont="1" applyFill="1" applyBorder="1" applyAlignment="1" applyProtection="1">
      <alignment horizontal="right"/>
    </xf>
    <xf numFmtId="164" fontId="2" fillId="0" borderId="51" xfId="2" applyFont="1" applyFill="1" applyBorder="1" applyAlignment="1" applyProtection="1">
      <alignment horizontal="center"/>
    </xf>
    <xf numFmtId="164" fontId="2" fillId="0" borderId="6" xfId="2" applyFont="1" applyFill="1" applyBorder="1" applyAlignment="1" applyProtection="1">
      <alignment horizontal="center"/>
    </xf>
    <xf numFmtId="164" fontId="2" fillId="0" borderId="75" xfId="2" applyFont="1" applyFill="1" applyBorder="1" applyAlignment="1" applyProtection="1">
      <alignment horizontal="center"/>
    </xf>
    <xf numFmtId="164" fontId="2" fillId="0" borderId="50" xfId="2" applyFont="1" applyFill="1" applyBorder="1" applyAlignment="1" applyProtection="1">
      <alignment horizontal="center"/>
    </xf>
    <xf numFmtId="164" fontId="2" fillId="0" borderId="49" xfId="2" applyFont="1" applyFill="1" applyBorder="1" applyAlignment="1" applyProtection="1"/>
    <xf numFmtId="164" fontId="2" fillId="0" borderId="46" xfId="2" applyFont="1" applyFill="1" applyBorder="1" applyAlignment="1" applyProtection="1"/>
    <xf numFmtId="164" fontId="5" fillId="0" borderId="27" xfId="2" applyFont="1" applyFill="1" applyBorder="1" applyAlignment="1" applyProtection="1"/>
    <xf numFmtId="164" fontId="2" fillId="0" borderId="45" xfId="2" applyFont="1" applyFill="1" applyBorder="1" applyAlignment="1" applyProtection="1"/>
    <xf numFmtId="164" fontId="2" fillId="0" borderId="45" xfId="2" applyFont="1" applyFill="1" applyBorder="1" applyAlignment="1" applyProtection="1">
      <alignment horizontal="center"/>
    </xf>
    <xf numFmtId="43" fontId="2" fillId="0" borderId="49" xfId="1" applyFont="1" applyFill="1" applyBorder="1" applyAlignment="1">
      <alignment horizontal="center"/>
    </xf>
    <xf numFmtId="164" fontId="2" fillId="0" borderId="46" xfId="2" applyFont="1" applyFill="1" applyBorder="1" applyAlignment="1" applyProtection="1">
      <alignment horizontal="center"/>
    </xf>
    <xf numFmtId="164" fontId="5" fillId="0" borderId="27" xfId="2" applyFont="1" applyFill="1" applyBorder="1" applyAlignment="1" applyProtection="1">
      <alignment horizontal="center"/>
    </xf>
    <xf numFmtId="164" fontId="5" fillId="0" borderId="27" xfId="2" applyFont="1" applyFill="1" applyBorder="1" applyAlignment="1" applyProtection="1">
      <alignment horizontal="right"/>
    </xf>
    <xf numFmtId="43" fontId="2" fillId="0" borderId="50" xfId="1" applyFont="1" applyFill="1" applyBorder="1" applyAlignment="1" applyProtection="1">
      <alignment horizontal="right"/>
    </xf>
    <xf numFmtId="43" fontId="2" fillId="0" borderId="69" xfId="1" applyFont="1" applyFill="1" applyBorder="1" applyAlignment="1">
      <alignment horizontal="center"/>
    </xf>
    <xf numFmtId="0" fontId="2" fillId="0" borderId="68" xfId="3" applyFont="1" applyBorder="1" applyAlignment="1">
      <alignment horizontal="center"/>
    </xf>
    <xf numFmtId="164" fontId="2" fillId="0" borderId="59" xfId="2" applyFont="1" applyFill="1" applyBorder="1" applyAlignment="1" applyProtection="1"/>
    <xf numFmtId="164" fontId="2" fillId="0" borderId="76" xfId="2" applyFont="1" applyFill="1" applyBorder="1" applyAlignment="1" applyProtection="1">
      <alignment horizontal="center"/>
    </xf>
    <xf numFmtId="164" fontId="2" fillId="0" borderId="77" xfId="2" applyFont="1" applyFill="1" applyBorder="1" applyAlignment="1" applyProtection="1">
      <alignment horizontal="center"/>
    </xf>
    <xf numFmtId="43" fontId="5" fillId="0" borderId="57" xfId="3" applyNumberFormat="1" applyFont="1" applyBorder="1" applyAlignment="1">
      <alignment horizontal="center"/>
    </xf>
    <xf numFmtId="164" fontId="2" fillId="0" borderId="32" xfId="2" applyFont="1" applyFill="1" applyBorder="1" applyAlignment="1" applyProtection="1">
      <alignment horizontal="center"/>
    </xf>
    <xf numFmtId="164" fontId="2" fillId="0" borderId="78" xfId="2" applyFont="1" applyFill="1" applyBorder="1" applyAlignment="1" applyProtection="1">
      <alignment horizontal="center"/>
    </xf>
    <xf numFmtId="43" fontId="5" fillId="0" borderId="26" xfId="3" applyNumberFormat="1" applyFont="1" applyBorder="1" applyAlignment="1">
      <alignment horizontal="center"/>
    </xf>
    <xf numFmtId="164" fontId="2" fillId="0" borderId="64" xfId="2" applyFont="1" applyFill="1" applyBorder="1" applyAlignment="1" applyProtection="1">
      <alignment horizontal="right"/>
    </xf>
    <xf numFmtId="164" fontId="6" fillId="0" borderId="52" xfId="2" applyFont="1" applyFill="1" applyBorder="1" applyAlignment="1" applyProtection="1">
      <alignment horizontal="right"/>
    </xf>
    <xf numFmtId="164" fontId="2" fillId="0" borderId="27" xfId="2" applyFont="1" applyFill="1" applyBorder="1" applyAlignment="1" applyProtection="1">
      <alignment horizontal="right"/>
    </xf>
    <xf numFmtId="164" fontId="6" fillId="0" borderId="46" xfId="2" applyFont="1" applyFill="1" applyBorder="1" applyAlignment="1" applyProtection="1">
      <alignment horizontal="right"/>
    </xf>
    <xf numFmtId="43" fontId="0" fillId="0" borderId="0" xfId="0" applyNumberFormat="1"/>
    <xf numFmtId="164" fontId="5" fillId="0" borderId="24" xfId="2" applyFont="1" applyFill="1" applyBorder="1" applyAlignment="1" applyProtection="1">
      <alignment horizontal="right"/>
    </xf>
    <xf numFmtId="164" fontId="2" fillId="0" borderId="32" xfId="2" applyFont="1" applyFill="1" applyBorder="1" applyAlignment="1" applyProtection="1"/>
    <xf numFmtId="164" fontId="2" fillId="0" borderId="78" xfId="2" applyFont="1" applyFill="1" applyBorder="1" applyAlignment="1" applyProtection="1"/>
    <xf numFmtId="164" fontId="2" fillId="0" borderId="74" xfId="2" applyFont="1" applyFill="1" applyBorder="1" applyAlignment="1" applyProtection="1">
      <alignment horizontal="right"/>
    </xf>
    <xf numFmtId="164" fontId="2" fillId="0" borderId="24" xfId="2" applyFont="1" applyFill="1" applyBorder="1" applyAlignment="1" applyProtection="1">
      <alignment horizontal="right"/>
    </xf>
    <xf numFmtId="43" fontId="2" fillId="0" borderId="59" xfId="1" applyFont="1" applyFill="1" applyBorder="1" applyAlignment="1">
      <alignment horizontal="center"/>
    </xf>
    <xf numFmtId="164" fontId="5" fillId="0" borderId="12" xfId="2" applyFont="1" applyFill="1" applyBorder="1" applyAlignment="1" applyProtection="1">
      <alignment horizontal="right"/>
    </xf>
    <xf numFmtId="164" fontId="6" fillId="0" borderId="0" xfId="2" applyFont="1" applyFill="1" applyBorder="1" applyAlignment="1" applyProtection="1">
      <alignment horizontal="right"/>
    </xf>
    <xf numFmtId="164" fontId="2" fillId="0" borderId="62" xfId="2" applyFont="1" applyFill="1" applyBorder="1" applyAlignment="1" applyProtection="1">
      <alignment horizontal="right"/>
    </xf>
    <xf numFmtId="164" fontId="5" fillId="0" borderId="16" xfId="2" applyFont="1" applyFill="1" applyBorder="1" applyAlignment="1" applyProtection="1">
      <alignment horizontal="right"/>
    </xf>
    <xf numFmtId="164" fontId="2" fillId="0" borderId="63" xfId="2" applyFont="1" applyFill="1" applyBorder="1" applyAlignment="1" applyProtection="1">
      <alignment horizontal="right"/>
    </xf>
    <xf numFmtId="0" fontId="5" fillId="0" borderId="11" xfId="3" applyFont="1" applyBorder="1" applyAlignment="1">
      <alignment horizontal="left"/>
    </xf>
    <xf numFmtId="164" fontId="5" fillId="0" borderId="37" xfId="2" applyFont="1" applyFill="1" applyBorder="1" applyAlignment="1" applyProtection="1">
      <alignment horizontal="center"/>
    </xf>
    <xf numFmtId="164" fontId="2" fillId="0" borderId="27" xfId="2" applyFont="1" applyFill="1" applyBorder="1" applyAlignment="1" applyProtection="1">
      <alignment horizontal="center"/>
    </xf>
    <xf numFmtId="164" fontId="6" fillId="0" borderId="74" xfId="2" applyFont="1" applyFill="1" applyBorder="1" applyAlignment="1" applyProtection="1">
      <alignment horizontal="right"/>
    </xf>
    <xf numFmtId="43" fontId="5" fillId="0" borderId="16" xfId="1" applyFont="1" applyFill="1" applyBorder="1" applyAlignment="1" applyProtection="1">
      <alignment horizontal="right"/>
    </xf>
    <xf numFmtId="43" fontId="2" fillId="0" borderId="59" xfId="1" applyFont="1" applyFill="1" applyBorder="1" applyAlignment="1" applyProtection="1">
      <alignment horizontal="right"/>
    </xf>
    <xf numFmtId="43" fontId="6" fillId="0" borderId="0" xfId="1" applyFont="1" applyFill="1" applyBorder="1" applyAlignment="1" applyProtection="1">
      <alignment horizontal="right"/>
    </xf>
    <xf numFmtId="0" fontId="2" fillId="0" borderId="0" xfId="1" applyNumberFormat="1" applyFont="1" applyFill="1" applyBorder="1" applyAlignment="1" applyProtection="1">
      <alignment horizontal="center"/>
    </xf>
    <xf numFmtId="43" fontId="5" fillId="0" borderId="35" xfId="1" applyFont="1" applyFill="1" applyBorder="1" applyAlignment="1" applyProtection="1">
      <alignment horizontal="center"/>
    </xf>
    <xf numFmtId="43" fontId="2" fillId="0" borderId="47" xfId="1" applyFont="1" applyFill="1" applyBorder="1" applyAlignment="1">
      <alignment horizontal="center"/>
    </xf>
    <xf numFmtId="43" fontId="2" fillId="0" borderId="14" xfId="1" applyFont="1" applyFill="1" applyBorder="1" applyAlignment="1">
      <alignment horizontal="right"/>
    </xf>
    <xf numFmtId="43" fontId="2" fillId="0" borderId="23" xfId="1" applyFont="1" applyFill="1" applyBorder="1" applyAlignment="1" applyProtection="1"/>
    <xf numFmtId="2" fontId="2" fillId="0" borderId="29" xfId="3" applyNumberFormat="1" applyFont="1" applyBorder="1" applyAlignment="1">
      <alignment horizontal="right"/>
    </xf>
    <xf numFmtId="43" fontId="2" fillId="0" borderId="52" xfId="1" applyFont="1" applyFill="1" applyBorder="1" applyAlignment="1" applyProtection="1">
      <alignment horizontal="right"/>
    </xf>
    <xf numFmtId="2" fontId="2" fillId="0" borderId="48" xfId="3" applyNumberFormat="1" applyFont="1" applyBorder="1" applyAlignment="1">
      <alignment horizontal="right"/>
    </xf>
    <xf numFmtId="0" fontId="2" fillId="0" borderId="32" xfId="3" applyFont="1" applyBorder="1"/>
    <xf numFmtId="43" fontId="5" fillId="0" borderId="79" xfId="1" applyFont="1" applyFill="1" applyBorder="1" applyAlignment="1" applyProtection="1">
      <alignment horizontal="center"/>
    </xf>
    <xf numFmtId="43" fontId="2" fillId="0" borderId="12" xfId="1" applyFont="1" applyFill="1" applyBorder="1" applyAlignment="1" applyProtection="1">
      <alignment horizontal="center"/>
    </xf>
    <xf numFmtId="43" fontId="2" fillId="0" borderId="12" xfId="1" applyFont="1" applyFill="1" applyBorder="1" applyAlignment="1" applyProtection="1">
      <alignment horizontal="right"/>
    </xf>
    <xf numFmtId="0" fontId="2" fillId="0" borderId="36" xfId="3" applyFont="1" applyBorder="1"/>
    <xf numFmtId="43" fontId="2" fillId="0" borderId="66" xfId="1" applyFont="1" applyFill="1" applyBorder="1" applyAlignment="1" applyProtection="1">
      <alignment horizontal="right"/>
    </xf>
    <xf numFmtId="0" fontId="2" fillId="0" borderId="19" xfId="3" applyFont="1" applyBorder="1"/>
    <xf numFmtId="0" fontId="2" fillId="0" borderId="23" xfId="3" applyFont="1" applyBorder="1"/>
    <xf numFmtId="2" fontId="2" fillId="0" borderId="45" xfId="3" applyNumberFormat="1" applyFont="1" applyBorder="1" applyAlignment="1">
      <alignment horizontal="right"/>
    </xf>
    <xf numFmtId="0" fontId="2" fillId="0" borderId="9" xfId="3" applyFont="1" applyBorder="1"/>
    <xf numFmtId="43" fontId="2" fillId="0" borderId="70" xfId="1" applyFont="1" applyFill="1" applyBorder="1" applyAlignment="1" applyProtection="1">
      <alignment horizontal="right"/>
    </xf>
    <xf numFmtId="43" fontId="2" fillId="0" borderId="45" xfId="1" applyFont="1" applyFill="1" applyBorder="1" applyAlignment="1" applyProtection="1">
      <alignment horizontal="center"/>
    </xf>
    <xf numFmtId="2" fontId="2" fillId="0" borderId="17" xfId="3" applyNumberFormat="1" applyFont="1" applyBorder="1" applyAlignment="1">
      <alignment horizontal="center"/>
    </xf>
    <xf numFmtId="43" fontId="2" fillId="0" borderId="52" xfId="1" applyFont="1" applyFill="1" applyBorder="1" applyAlignment="1">
      <alignment horizontal="right"/>
    </xf>
    <xf numFmtId="43" fontId="2" fillId="0" borderId="23" xfId="1" applyFont="1" applyFill="1" applyBorder="1" applyAlignment="1">
      <alignment horizontal="right"/>
    </xf>
    <xf numFmtId="43" fontId="2" fillId="0" borderId="20" xfId="1" applyFont="1" applyFill="1" applyBorder="1" applyAlignment="1">
      <alignment horizontal="right"/>
    </xf>
    <xf numFmtId="43" fontId="2" fillId="0" borderId="29" xfId="3" applyNumberFormat="1" applyFont="1" applyBorder="1" applyAlignment="1">
      <alignment horizontal="right"/>
    </xf>
    <xf numFmtId="0" fontId="2" fillId="0" borderId="29" xfId="3" applyFont="1" applyBorder="1" applyAlignment="1">
      <alignment horizontal="right"/>
    </xf>
    <xf numFmtId="43" fontId="2" fillId="0" borderId="79" xfId="1" applyFont="1" applyFill="1" applyBorder="1" applyAlignment="1" applyProtection="1">
      <alignment horizontal="right"/>
    </xf>
    <xf numFmtId="43" fontId="2" fillId="0" borderId="23" xfId="3" applyNumberFormat="1" applyFont="1" applyBorder="1" applyAlignment="1">
      <alignment horizontal="center"/>
    </xf>
    <xf numFmtId="2" fontId="2" fillId="0" borderId="29" xfId="3" applyNumberFormat="1" applyFont="1" applyBorder="1" applyAlignment="1">
      <alignment horizontal="center"/>
    </xf>
    <xf numFmtId="2" fontId="2" fillId="2" borderId="29" xfId="3" applyNumberFormat="1" applyFont="1" applyFill="1" applyBorder="1" applyAlignment="1">
      <alignment horizontal="right"/>
    </xf>
    <xf numFmtId="43" fontId="2" fillId="0" borderId="59" xfId="1" applyFont="1" applyFill="1" applyBorder="1" applyAlignment="1">
      <alignment horizontal="left"/>
    </xf>
    <xf numFmtId="43" fontId="2" fillId="0" borderId="16" xfId="1" applyFont="1" applyFill="1" applyBorder="1" applyAlignment="1">
      <alignment horizontal="center"/>
    </xf>
    <xf numFmtId="0" fontId="2" fillId="0" borderId="56" xfId="3" applyFont="1" applyBorder="1" applyAlignment="1">
      <alignment horizontal="center"/>
    </xf>
    <xf numFmtId="43" fontId="5" fillId="0" borderId="22" xfId="1" applyFont="1" applyFill="1" applyBorder="1" applyAlignment="1">
      <alignment horizontal="left"/>
    </xf>
    <xf numFmtId="43" fontId="2" fillId="0" borderId="64" xfId="1" applyFont="1" applyFill="1" applyBorder="1" applyAlignment="1" applyProtection="1"/>
    <xf numFmtId="43" fontId="2" fillId="0" borderId="66" xfId="1" applyFont="1" applyFill="1" applyBorder="1" applyAlignment="1">
      <alignment horizontal="center"/>
    </xf>
    <xf numFmtId="43" fontId="6" fillId="0" borderId="12" xfId="1" applyFont="1" applyFill="1" applyBorder="1" applyAlignment="1" applyProtection="1">
      <alignment horizontal="right"/>
    </xf>
    <xf numFmtId="43" fontId="2" fillId="0" borderId="79" xfId="1" applyFont="1" applyFill="1" applyBorder="1" applyAlignment="1" applyProtection="1">
      <alignment horizontal="center"/>
    </xf>
    <xf numFmtId="43" fontId="5" fillId="0" borderId="79" xfId="1" applyFont="1" applyFill="1" applyBorder="1" applyAlignment="1" applyProtection="1">
      <alignment horizontal="right"/>
    </xf>
    <xf numFmtId="164" fontId="2" fillId="0" borderId="10" xfId="2" applyFont="1" applyFill="1" applyBorder="1" applyAlignment="1" applyProtection="1">
      <alignment horizontal="center"/>
    </xf>
    <xf numFmtId="164" fontId="2" fillId="0" borderId="44" xfId="2" applyFont="1" applyFill="1" applyBorder="1" applyAlignment="1" applyProtection="1">
      <alignment horizontal="center"/>
    </xf>
    <xf numFmtId="43" fontId="2" fillId="0" borderId="15" xfId="1" applyFont="1" applyFill="1" applyBorder="1" applyAlignment="1">
      <alignment horizontal="left"/>
    </xf>
    <xf numFmtId="164" fontId="2" fillId="0" borderId="48" xfId="2" applyFont="1" applyFill="1" applyBorder="1" applyAlignment="1" applyProtection="1"/>
    <xf numFmtId="164" fontId="2" fillId="0" borderId="52" xfId="2" applyFont="1" applyFill="1" applyBorder="1" applyAlignment="1" applyProtection="1"/>
    <xf numFmtId="164" fontId="2" fillId="0" borderId="22" xfId="2" applyFont="1" applyFill="1" applyBorder="1" applyAlignment="1" applyProtection="1"/>
    <xf numFmtId="164" fontId="2" fillId="0" borderId="29" xfId="2" applyFont="1" applyFill="1" applyBorder="1" applyAlignment="1" applyProtection="1"/>
    <xf numFmtId="164" fontId="5" fillId="0" borderId="19" xfId="2" applyFont="1" applyFill="1" applyBorder="1" applyAlignment="1" applyProtection="1"/>
    <xf numFmtId="164" fontId="2" fillId="0" borderId="66" xfId="2" applyFont="1" applyFill="1" applyBorder="1" applyAlignment="1" applyProtection="1"/>
    <xf numFmtId="43" fontId="2" fillId="0" borderId="48" xfId="1" applyFont="1" applyFill="1" applyBorder="1" applyAlignment="1">
      <alignment horizontal="center"/>
    </xf>
    <xf numFmtId="164" fontId="2" fillId="0" borderId="52" xfId="2" applyFont="1" applyFill="1" applyBorder="1" applyAlignment="1" applyProtection="1">
      <alignment horizontal="center"/>
    </xf>
    <xf numFmtId="164" fontId="2" fillId="0" borderId="48" xfId="2" applyFont="1" applyFill="1" applyBorder="1" applyAlignment="1" applyProtection="1">
      <alignment horizontal="right"/>
    </xf>
    <xf numFmtId="43" fontId="2" fillId="2" borderId="12" xfId="1" applyFont="1" applyFill="1" applyBorder="1" applyAlignment="1" applyProtection="1">
      <alignment horizontal="right"/>
    </xf>
    <xf numFmtId="43" fontId="5" fillId="2" borderId="79" xfId="1" applyFont="1" applyFill="1" applyBorder="1" applyAlignment="1" applyProtection="1">
      <alignment horizontal="right"/>
    </xf>
    <xf numFmtId="43" fontId="5" fillId="2" borderId="12" xfId="1" applyFont="1" applyFill="1" applyBorder="1" applyAlignment="1" applyProtection="1">
      <alignment horizontal="right"/>
    </xf>
    <xf numFmtId="164" fontId="5" fillId="0" borderId="22" xfId="2" applyFont="1" applyFill="1" applyBorder="1" applyAlignment="1" applyProtection="1"/>
    <xf numFmtId="164" fontId="2" fillId="0" borderId="27" xfId="2" applyFont="1" applyFill="1" applyBorder="1" applyAlignment="1" applyProtection="1"/>
    <xf numFmtId="164" fontId="2" fillId="0" borderId="34" xfId="2" applyFont="1" applyFill="1" applyBorder="1" applyAlignment="1" applyProtection="1">
      <alignment horizontal="right"/>
    </xf>
    <xf numFmtId="43" fontId="2" fillId="0" borderId="36" xfId="1" applyFont="1" applyFill="1" applyBorder="1" applyAlignment="1">
      <alignment horizontal="left"/>
    </xf>
    <xf numFmtId="43" fontId="2" fillId="0" borderId="28" xfId="1" applyFont="1" applyFill="1" applyBorder="1" applyAlignment="1">
      <alignment horizontal="left"/>
    </xf>
    <xf numFmtId="164" fontId="2" fillId="0" borderId="23" xfId="2" applyFont="1" applyFill="1" applyBorder="1" applyAlignment="1" applyProtection="1"/>
    <xf numFmtId="0" fontId="10" fillId="0" borderId="0" xfId="0" applyFont="1"/>
    <xf numFmtId="164" fontId="2" fillId="0" borderId="19" xfId="2" applyFont="1" applyFill="1" applyBorder="1" applyAlignment="1" applyProtection="1"/>
    <xf numFmtId="164" fontId="2" fillId="0" borderId="37" xfId="2" applyFont="1" applyFill="1" applyBorder="1" applyAlignment="1" applyProtection="1"/>
    <xf numFmtId="164" fontId="2" fillId="0" borderId="37" xfId="2" applyFont="1" applyFill="1" applyBorder="1" applyAlignment="1" applyProtection="1">
      <alignment horizontal="right"/>
    </xf>
    <xf numFmtId="43" fontId="5" fillId="0" borderId="11" xfId="1" applyFont="1" applyFill="1" applyBorder="1" applyAlignment="1" applyProtection="1">
      <alignment horizontal="right"/>
    </xf>
    <xf numFmtId="0" fontId="4" fillId="0" borderId="0" xfId="3" applyFont="1" applyAlignment="1">
      <alignment horizontal="center"/>
    </xf>
    <xf numFmtId="43" fontId="5" fillId="0" borderId="0" xfId="1" applyFont="1" applyFill="1" applyBorder="1" applyAlignment="1" applyProtection="1">
      <alignment horizontal="right"/>
    </xf>
    <xf numFmtId="2" fontId="2" fillId="0" borderId="0" xfId="1" applyNumberFormat="1" applyFont="1" applyFill="1" applyBorder="1" applyAlignment="1" applyProtection="1">
      <alignment horizontal="center"/>
    </xf>
    <xf numFmtId="43" fontId="11" fillId="0" borderId="0" xfId="1" applyFont="1" applyFill="1" applyBorder="1" applyAlignment="1" applyProtection="1">
      <alignment horizontal="right"/>
    </xf>
    <xf numFmtId="43" fontId="5" fillId="0" borderId="0" xfId="1" applyFont="1" applyFill="1" applyBorder="1" applyAlignment="1" applyProtection="1">
      <alignment horizontal="center"/>
    </xf>
    <xf numFmtId="14" fontId="2" fillId="0" borderId="0" xfId="1" applyNumberFormat="1" applyFont="1" applyFill="1" applyBorder="1" applyAlignment="1" applyProtection="1">
      <alignment horizontal="right"/>
    </xf>
    <xf numFmtId="43" fontId="12" fillId="0" borderId="12" xfId="0" applyNumberFormat="1" applyFont="1" applyBorder="1"/>
    <xf numFmtId="14" fontId="2" fillId="0" borderId="0" xfId="1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horizontal="center" wrapText="1"/>
    </xf>
    <xf numFmtId="43" fontId="5" fillId="0" borderId="80" xfId="1" applyFont="1" applyFill="1" applyBorder="1" applyAlignment="1" applyProtection="1">
      <alignment horizontal="right"/>
    </xf>
    <xf numFmtId="164" fontId="2" fillId="0" borderId="49" xfId="2" applyFont="1" applyFill="1" applyBorder="1" applyAlignment="1" applyProtection="1">
      <alignment horizontal="right"/>
    </xf>
    <xf numFmtId="0" fontId="6" fillId="0" borderId="23" xfId="3" applyFont="1" applyBorder="1" applyAlignment="1">
      <alignment horizontal="center"/>
    </xf>
    <xf numFmtId="164" fontId="2" fillId="0" borderId="65" xfId="2" applyFont="1" applyFill="1" applyBorder="1" applyAlignment="1" applyProtection="1"/>
    <xf numFmtId="0" fontId="2" fillId="0" borderId="20" xfId="3" quotePrefix="1" applyFont="1" applyBorder="1" applyAlignment="1">
      <alignment horizontal="center"/>
    </xf>
    <xf numFmtId="0" fontId="2" fillId="0" borderId="24" xfId="3" quotePrefix="1" applyFont="1" applyBorder="1" applyAlignment="1">
      <alignment horizontal="center"/>
    </xf>
    <xf numFmtId="0" fontId="2" fillId="0" borderId="21" xfId="3" quotePrefix="1" applyFont="1" applyBorder="1" applyAlignment="1">
      <alignment horizontal="center"/>
    </xf>
    <xf numFmtId="0" fontId="2" fillId="0" borderId="19" xfId="3" quotePrefix="1" applyFont="1" applyBorder="1" applyAlignment="1">
      <alignment horizontal="center"/>
    </xf>
    <xf numFmtId="0" fontId="2" fillId="0" borderId="25" xfId="3" quotePrefix="1" applyFont="1" applyBorder="1" applyAlignment="1">
      <alignment horizontal="center"/>
    </xf>
    <xf numFmtId="43" fontId="2" fillId="0" borderId="81" xfId="1" applyFont="1" applyFill="1" applyBorder="1" applyAlignment="1" applyProtection="1">
      <alignment horizontal="center"/>
    </xf>
    <xf numFmtId="43" fontId="2" fillId="0" borderId="83" xfId="1" applyFont="1" applyFill="1" applyBorder="1" applyAlignment="1" applyProtection="1">
      <alignment horizontal="center"/>
    </xf>
    <xf numFmtId="43" fontId="2" fillId="0" borderId="90" xfId="1" applyFont="1" applyFill="1" applyBorder="1" applyAlignment="1" applyProtection="1">
      <alignment horizontal="center"/>
    </xf>
    <xf numFmtId="43" fontId="2" fillId="0" borderId="39" xfId="1" applyFont="1" applyFill="1" applyBorder="1" applyAlignment="1" applyProtection="1">
      <alignment horizontal="center"/>
    </xf>
    <xf numFmtId="43" fontId="2" fillId="0" borderId="85" xfId="1" applyFont="1" applyFill="1" applyBorder="1" applyAlignment="1" applyProtection="1">
      <alignment horizontal="center"/>
    </xf>
    <xf numFmtId="43" fontId="2" fillId="0" borderId="91" xfId="1" applyFont="1" applyFill="1" applyBorder="1" applyAlignment="1" applyProtection="1">
      <alignment horizontal="center"/>
    </xf>
    <xf numFmtId="43" fontId="2" fillId="0" borderId="88" xfId="1" applyFont="1" applyFill="1" applyBorder="1" applyAlignment="1" applyProtection="1">
      <alignment horizontal="center"/>
    </xf>
    <xf numFmtId="43" fontId="2" fillId="0" borderId="92" xfId="1" applyFont="1" applyFill="1" applyBorder="1" applyAlignment="1" applyProtection="1">
      <alignment horizontal="center"/>
    </xf>
    <xf numFmtId="43" fontId="5" fillId="0" borderId="81" xfId="3" applyNumberFormat="1" applyFont="1" applyBorder="1" applyAlignment="1">
      <alignment horizontal="center"/>
    </xf>
    <xf numFmtId="0" fontId="2" fillId="0" borderId="81" xfId="3" applyFont="1" applyBorder="1" applyAlignment="1">
      <alignment horizontal="center"/>
    </xf>
    <xf numFmtId="43" fontId="2" fillId="0" borderId="89" xfId="1" applyFont="1" applyFill="1" applyBorder="1" applyAlignment="1" applyProtection="1">
      <alignment horizontal="center"/>
    </xf>
    <xf numFmtId="43" fontId="2" fillId="0" borderId="86" xfId="1" applyFont="1" applyFill="1" applyBorder="1" applyAlignment="1">
      <alignment horizontal="center"/>
    </xf>
    <xf numFmtId="43" fontId="5" fillId="0" borderId="89" xfId="3" applyNumberFormat="1" applyFont="1" applyBorder="1" applyAlignment="1">
      <alignment horizontal="center"/>
    </xf>
    <xf numFmtId="164" fontId="2" fillId="0" borderId="85" xfId="2" applyFont="1" applyFill="1" applyBorder="1" applyAlignment="1" applyProtection="1">
      <alignment horizontal="center"/>
    </xf>
    <xf numFmtId="164" fontId="2" fillId="0" borderId="93" xfId="2" applyFont="1" applyFill="1" applyBorder="1" applyAlignment="1" applyProtection="1">
      <alignment horizontal="center"/>
    </xf>
    <xf numFmtId="164" fontId="5" fillId="0" borderId="89" xfId="2" applyFont="1" applyFill="1" applyBorder="1" applyAlignment="1" applyProtection="1">
      <alignment horizontal="center"/>
    </xf>
    <xf numFmtId="164" fontId="2" fillId="0" borderId="87" xfId="2" applyFont="1" applyFill="1" applyBorder="1" applyAlignment="1" applyProtection="1">
      <alignment horizontal="center"/>
    </xf>
    <xf numFmtId="164" fontId="5" fillId="0" borderId="81" xfId="2" applyFont="1" applyFill="1" applyBorder="1" applyAlignment="1" applyProtection="1">
      <alignment horizontal="center"/>
    </xf>
    <xf numFmtId="164" fontId="2" fillId="0" borderId="92" xfId="2" applyFont="1" applyFill="1" applyBorder="1" applyAlignment="1" applyProtection="1">
      <alignment horizontal="center"/>
    </xf>
    <xf numFmtId="164" fontId="2" fillId="0" borderId="86" xfId="2" applyFont="1" applyFill="1" applyBorder="1" applyAlignment="1" applyProtection="1">
      <alignment horizontal="center"/>
    </xf>
    <xf numFmtId="0" fontId="2" fillId="0" borderId="0" xfId="3" applyFont="1" applyAlignment="1">
      <alignment horizontal="left"/>
    </xf>
    <xf numFmtId="43" fontId="5" fillId="0" borderId="0" xfId="3" applyNumberFormat="1" applyFont="1" applyAlignment="1">
      <alignment horizontal="center"/>
    </xf>
    <xf numFmtId="164" fontId="5" fillId="0" borderId="0" xfId="2" applyFont="1" applyFill="1" applyBorder="1" applyAlignment="1" applyProtection="1">
      <alignment horizontal="center"/>
    </xf>
    <xf numFmtId="43" fontId="2" fillId="0" borderId="84" xfId="1" applyFont="1" applyFill="1" applyBorder="1" applyAlignment="1">
      <alignment horizontal="center"/>
    </xf>
    <xf numFmtId="0" fontId="4" fillId="0" borderId="89" xfId="3" applyFont="1" applyBorder="1"/>
    <xf numFmtId="0" fontId="4" fillId="0" borderId="92" xfId="3" applyFont="1" applyBorder="1"/>
    <xf numFmtId="0" fontId="4" fillId="0" borderId="88" xfId="3" applyFont="1" applyBorder="1"/>
    <xf numFmtId="43" fontId="5" fillId="0" borderId="81" xfId="1" applyFont="1" applyFill="1" applyBorder="1" applyAlignment="1" applyProtection="1">
      <alignment horizontal="center"/>
    </xf>
    <xf numFmtId="0" fontId="2" fillId="0" borderId="89" xfId="3" applyFont="1" applyBorder="1" applyAlignment="1">
      <alignment horizontal="center"/>
    </xf>
    <xf numFmtId="0" fontId="2" fillId="0" borderId="88" xfId="3" applyFont="1" applyBorder="1" applyAlignment="1">
      <alignment horizontal="center"/>
    </xf>
    <xf numFmtId="43" fontId="5" fillId="0" borderId="92" xfId="3" applyNumberFormat="1" applyFont="1" applyBorder="1" applyAlignment="1">
      <alignment horizontal="center"/>
    </xf>
    <xf numFmtId="43" fontId="5" fillId="0" borderId="9" xfId="1" applyFont="1" applyFill="1" applyBorder="1" applyAlignment="1">
      <alignment horizontal="center"/>
    </xf>
    <xf numFmtId="0" fontId="2" fillId="0" borderId="82" xfId="3" applyFont="1" applyBorder="1" applyAlignment="1">
      <alignment horizontal="center"/>
    </xf>
    <xf numFmtId="43" fontId="2" fillId="0" borderId="90" xfId="1" applyFont="1" applyFill="1" applyBorder="1" applyAlignment="1">
      <alignment horizontal="center"/>
    </xf>
    <xf numFmtId="43" fontId="2" fillId="0" borderId="89" xfId="1" applyFont="1" applyFill="1" applyBorder="1" applyAlignment="1" applyProtection="1">
      <alignment horizontal="right"/>
    </xf>
    <xf numFmtId="43" fontId="2" fillId="0" borderId="86" xfId="1" applyFont="1" applyFill="1" applyBorder="1" applyAlignment="1" applyProtection="1">
      <alignment horizontal="right"/>
    </xf>
    <xf numFmtId="43" fontId="2" fillId="0" borderId="85" xfId="1" applyFont="1" applyFill="1" applyBorder="1" applyAlignment="1" applyProtection="1">
      <alignment horizontal="right"/>
    </xf>
    <xf numFmtId="43" fontId="2" fillId="0" borderId="86" xfId="1" applyFont="1" applyFill="1" applyBorder="1" applyAlignment="1" applyProtection="1">
      <alignment horizontal="center"/>
    </xf>
    <xf numFmtId="0" fontId="2" fillId="0" borderId="96" xfId="3" applyFont="1" applyBorder="1" applyAlignment="1">
      <alignment horizontal="center"/>
    </xf>
    <xf numFmtId="0" fontId="2" fillId="0" borderId="31" xfId="3" applyFont="1" applyBorder="1" applyAlignment="1">
      <alignment horizontal="left"/>
    </xf>
    <xf numFmtId="0" fontId="2" fillId="0" borderId="96" xfId="3" quotePrefix="1" applyFont="1" applyBorder="1" applyAlignment="1">
      <alignment horizontal="center"/>
    </xf>
    <xf numFmtId="0" fontId="2" fillId="0" borderId="99" xfId="3" applyFont="1" applyBorder="1" applyAlignment="1">
      <alignment horizontal="left"/>
    </xf>
    <xf numFmtId="0" fontId="6" fillId="0" borderId="99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2" fillId="0" borderId="81" xfId="3" applyFont="1" applyBorder="1" applyAlignment="1">
      <alignment horizontal="left"/>
    </xf>
    <xf numFmtId="0" fontId="2" fillId="0" borderId="99" xfId="3" quotePrefix="1" applyFont="1" applyBorder="1" applyAlignment="1">
      <alignment horizontal="center"/>
    </xf>
    <xf numFmtId="0" fontId="2" fillId="0" borderId="31" xfId="3" quotePrefix="1" applyFont="1" applyBorder="1" applyAlignment="1">
      <alignment horizontal="center"/>
    </xf>
    <xf numFmtId="43" fontId="2" fillId="0" borderId="77" xfId="1" applyFont="1" applyFill="1" applyBorder="1" applyAlignment="1">
      <alignment horizontal="left"/>
    </xf>
    <xf numFmtId="43" fontId="2" fillId="0" borderId="27" xfId="1" applyFont="1" applyFill="1" applyBorder="1" applyAlignment="1" applyProtection="1"/>
    <xf numFmtId="43" fontId="2" fillId="0" borderId="46" xfId="1" applyFont="1" applyFill="1" applyBorder="1" applyAlignment="1">
      <alignment horizontal="left"/>
    </xf>
    <xf numFmtId="43" fontId="2" fillId="0" borderId="70" xfId="1" applyFont="1" applyFill="1" applyBorder="1" applyAlignment="1">
      <alignment horizontal="left"/>
    </xf>
    <xf numFmtId="43" fontId="5" fillId="0" borderId="81" xfId="1" applyFont="1" applyFill="1" applyBorder="1" applyAlignment="1" applyProtection="1">
      <alignment horizontal="right"/>
    </xf>
    <xf numFmtId="43" fontId="2" fillId="0" borderId="88" xfId="1" applyFont="1" applyFill="1" applyBorder="1" applyAlignment="1" applyProtection="1">
      <alignment horizontal="right"/>
    </xf>
    <xf numFmtId="0" fontId="4" fillId="0" borderId="81" xfId="3" applyFont="1" applyBorder="1"/>
    <xf numFmtId="164" fontId="5" fillId="0" borderId="8" xfId="2" applyFont="1" applyFill="1" applyBorder="1" applyAlignment="1" applyProtection="1">
      <alignment horizontal="right"/>
    </xf>
    <xf numFmtId="43" fontId="2" fillId="0" borderId="87" xfId="1" applyFont="1" applyFill="1" applyBorder="1" applyAlignment="1" applyProtection="1">
      <alignment horizontal="center"/>
    </xf>
    <xf numFmtId="43" fontId="2" fillId="0" borderId="93" xfId="1" applyFont="1" applyFill="1" applyBorder="1" applyAlignment="1">
      <alignment horizontal="center"/>
    </xf>
    <xf numFmtId="43" fontId="2" fillId="0" borderId="93" xfId="1" applyFont="1" applyFill="1" applyBorder="1" applyAlignment="1" applyProtection="1">
      <alignment horizontal="center"/>
    </xf>
    <xf numFmtId="164" fontId="2" fillId="0" borderId="62" xfId="2" applyFont="1" applyFill="1" applyBorder="1" applyAlignment="1" applyProtection="1"/>
    <xf numFmtId="43" fontId="2" fillId="0" borderId="94" xfId="1" applyFont="1" applyFill="1" applyBorder="1" applyAlignment="1" applyProtection="1"/>
    <xf numFmtId="0" fontId="2" fillId="0" borderId="95" xfId="3" applyFont="1" applyBorder="1" applyAlignment="1">
      <alignment horizontal="center"/>
    </xf>
    <xf numFmtId="43" fontId="5" fillId="0" borderId="96" xfId="1" applyFont="1" applyFill="1" applyBorder="1" applyAlignment="1">
      <alignment horizontal="center"/>
    </xf>
    <xf numFmtId="164" fontId="5" fillId="0" borderId="96" xfId="2" applyFont="1" applyFill="1" applyBorder="1" applyAlignment="1" applyProtection="1">
      <alignment horizontal="right"/>
    </xf>
    <xf numFmtId="164" fontId="5" fillId="0" borderId="50" xfId="2" applyFont="1" applyFill="1" applyBorder="1" applyAlignment="1" applyProtection="1">
      <alignment horizontal="right"/>
    </xf>
    <xf numFmtId="164" fontId="16" fillId="0" borderId="14" xfId="2" applyFont="1" applyFill="1" applyBorder="1" applyAlignment="1" applyProtection="1">
      <alignment horizontal="right"/>
    </xf>
    <xf numFmtId="0" fontId="2" fillId="0" borderId="105" xfId="3" applyFont="1" applyBorder="1"/>
    <xf numFmtId="0" fontId="2" fillId="0" borderId="100" xfId="3" applyFont="1" applyBorder="1" applyAlignment="1">
      <alignment horizontal="left"/>
    </xf>
    <xf numFmtId="0" fontId="6" fillId="0" borderId="96" xfId="3" applyFont="1" applyBorder="1" applyAlignment="1">
      <alignment horizontal="center"/>
    </xf>
    <xf numFmtId="43" fontId="2" fillId="0" borderId="100" xfId="1" applyFont="1" applyFill="1" applyBorder="1" applyAlignment="1">
      <alignment horizontal="left"/>
    </xf>
    <xf numFmtId="43" fontId="2" fillId="0" borderId="102" xfId="1" applyFont="1" applyFill="1" applyBorder="1" applyAlignment="1">
      <alignment horizontal="left"/>
    </xf>
    <xf numFmtId="43" fontId="2" fillId="0" borderId="99" xfId="1" applyFont="1" applyFill="1" applyBorder="1" applyAlignment="1">
      <alignment horizontal="left"/>
    </xf>
    <xf numFmtId="43" fontId="2" fillId="0" borderId="101" xfId="1" applyFont="1" applyFill="1" applyBorder="1" applyAlignment="1">
      <alignment horizontal="left"/>
    </xf>
    <xf numFmtId="43" fontId="2" fillId="0" borderId="98" xfId="1" applyFont="1" applyFill="1" applyBorder="1" applyAlignment="1">
      <alignment horizontal="left"/>
    </xf>
    <xf numFmtId="43" fontId="2" fillId="0" borderId="97" xfId="1" applyFont="1" applyFill="1" applyBorder="1" applyAlignment="1">
      <alignment horizontal="left"/>
    </xf>
    <xf numFmtId="43" fontId="2" fillId="0" borderId="97" xfId="1" applyFont="1" applyFill="1" applyBorder="1" applyAlignment="1">
      <alignment horizontal="center"/>
    </xf>
    <xf numFmtId="43" fontId="2" fillId="0" borderId="104" xfId="1" applyFont="1" applyFill="1" applyBorder="1" applyAlignment="1">
      <alignment horizontal="left"/>
    </xf>
    <xf numFmtId="43" fontId="5" fillId="0" borderId="104" xfId="1" applyFont="1" applyFill="1" applyBorder="1" applyAlignment="1">
      <alignment horizontal="left"/>
    </xf>
    <xf numFmtId="2" fontId="2" fillId="0" borderId="97" xfId="1" applyNumberFormat="1" applyFont="1" applyFill="1" applyBorder="1" applyAlignment="1">
      <alignment horizontal="right"/>
    </xf>
    <xf numFmtId="43" fontId="2" fillId="0" borderId="102" xfId="1" applyFont="1" applyFill="1" applyBorder="1" applyAlignment="1">
      <alignment horizontal="right"/>
    </xf>
    <xf numFmtId="43" fontId="2" fillId="0" borderId="99" xfId="1" applyFont="1" applyFill="1" applyBorder="1" applyAlignment="1">
      <alignment horizontal="right"/>
    </xf>
    <xf numFmtId="43" fontId="5" fillId="0" borderId="96" xfId="1" applyFont="1" applyFill="1" applyBorder="1" applyAlignment="1">
      <alignment horizontal="left"/>
    </xf>
    <xf numFmtId="43" fontId="9" fillId="0" borderId="81" xfId="1" applyFont="1" applyFill="1" applyBorder="1" applyAlignment="1" applyProtection="1">
      <alignment horizontal="right"/>
    </xf>
    <xf numFmtId="0" fontId="2" fillId="0" borderId="103" xfId="3" applyFont="1" applyBorder="1" applyAlignment="1">
      <alignment horizontal="center"/>
    </xf>
    <xf numFmtId="0" fontId="2" fillId="0" borderId="38" xfId="3" quotePrefix="1" applyFont="1" applyBorder="1" applyAlignment="1">
      <alignment horizontal="center"/>
    </xf>
    <xf numFmtId="2" fontId="2" fillId="0" borderId="97" xfId="3" applyNumberFormat="1" applyFont="1" applyBorder="1" applyAlignment="1">
      <alignment horizontal="right"/>
    </xf>
    <xf numFmtId="43" fontId="5" fillId="0" borderId="103" xfId="1" applyFont="1" applyFill="1" applyBorder="1" applyAlignment="1">
      <alignment horizontal="left"/>
    </xf>
    <xf numFmtId="43" fontId="5" fillId="0" borderId="103" xfId="1" applyFont="1" applyFill="1" applyBorder="1" applyAlignment="1">
      <alignment horizontal="center"/>
    </xf>
    <xf numFmtId="164" fontId="5" fillId="0" borderId="103" xfId="2" applyFont="1" applyFill="1" applyBorder="1" applyAlignment="1" applyProtection="1">
      <alignment horizontal="right"/>
    </xf>
    <xf numFmtId="0" fontId="7" fillId="0" borderId="20" xfId="3" applyFont="1" applyBorder="1" applyAlignment="1">
      <alignment horizontal="left"/>
    </xf>
    <xf numFmtId="0" fontId="6" fillId="0" borderId="22" xfId="3" applyFont="1" applyBorder="1" applyAlignment="1">
      <alignment horizontal="center"/>
    </xf>
    <xf numFmtId="164" fontId="2" fillId="0" borderId="23" xfId="2" applyFont="1" applyFill="1" applyBorder="1" applyAlignment="1" applyProtection="1">
      <alignment horizontal="right"/>
    </xf>
    <xf numFmtId="0" fontId="5" fillId="0" borderId="1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4" fontId="5" fillId="0" borderId="13" xfId="2" applyFont="1" applyFill="1" applyBorder="1" applyAlignment="1" applyProtection="1">
      <alignment horizontal="center"/>
    </xf>
    <xf numFmtId="164" fontId="5" fillId="0" borderId="6" xfId="2" applyFont="1" applyFill="1" applyBorder="1" applyAlignment="1" applyProtection="1">
      <alignment horizontal="center"/>
    </xf>
    <xf numFmtId="164" fontId="5" fillId="0" borderId="11" xfId="2" applyFont="1" applyFill="1" applyBorder="1" applyAlignment="1" applyProtection="1">
      <alignment horizontal="center"/>
    </xf>
    <xf numFmtId="0" fontId="1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4" fillId="0" borderId="1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0" fontId="4" fillId="0" borderId="57" xfId="3" applyFont="1" applyBorder="1" applyAlignment="1">
      <alignment horizontal="left"/>
    </xf>
    <xf numFmtId="0" fontId="4" fillId="0" borderId="13" xfId="3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4" fillId="0" borderId="11" xfId="3" applyFont="1" applyBorder="1" applyAlignment="1">
      <alignment horizontal="left"/>
    </xf>
    <xf numFmtId="0" fontId="4" fillId="0" borderId="89" xfId="3" applyFont="1" applyBorder="1" applyAlignment="1">
      <alignment horizontal="left"/>
    </xf>
    <xf numFmtId="0" fontId="4" fillId="0" borderId="92" xfId="3" applyFont="1" applyBorder="1" applyAlignment="1">
      <alignment horizontal="left"/>
    </xf>
    <xf numFmtId="0" fontId="4" fillId="0" borderId="88" xfId="3" applyFont="1" applyBorder="1" applyAlignment="1">
      <alignment horizontal="left"/>
    </xf>
    <xf numFmtId="0" fontId="8" fillId="0" borderId="40" xfId="3" applyFont="1" applyBorder="1" applyAlignment="1">
      <alignment horizontal="center"/>
    </xf>
    <xf numFmtId="0" fontId="8" fillId="0" borderId="41" xfId="3" applyFont="1" applyBorder="1" applyAlignment="1">
      <alignment horizontal="center"/>
    </xf>
    <xf numFmtId="0" fontId="8" fillId="0" borderId="42" xfId="3" applyFont="1" applyBorder="1" applyAlignment="1">
      <alignment horizontal="center"/>
    </xf>
    <xf numFmtId="0" fontId="5" fillId="0" borderId="13" xfId="3" applyFont="1" applyBorder="1" applyAlignment="1">
      <alignment horizontal="center"/>
    </xf>
    <xf numFmtId="164" fontId="5" fillId="0" borderId="1" xfId="2" applyFont="1" applyFill="1" applyBorder="1" applyAlignment="1" applyProtection="1">
      <alignment horizontal="center"/>
    </xf>
    <xf numFmtId="164" fontId="5" fillId="0" borderId="2" xfId="2" applyFont="1" applyFill="1" applyBorder="1" applyAlignment="1" applyProtection="1">
      <alignment horizontal="center"/>
    </xf>
    <xf numFmtId="164" fontId="5" fillId="0" borderId="57" xfId="2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horizontal="center" wrapText="1"/>
    </xf>
    <xf numFmtId="0" fontId="4" fillId="0" borderId="13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11" xfId="3" applyFont="1" applyBorder="1" applyAlignment="1">
      <alignment horizontal="center"/>
    </xf>
  </cellXfs>
  <cellStyles count="4">
    <cellStyle name="Comma" xfId="1" builtinId="3"/>
    <cellStyle name="Comma 2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137"/>
  <sheetViews>
    <sheetView tabSelected="1" zoomScaleNormal="100" workbookViewId="0">
      <selection activeCell="F26" sqref="F26"/>
    </sheetView>
  </sheetViews>
  <sheetFormatPr defaultColWidth="9.1796875" defaultRowHeight="14.5"/>
  <cols>
    <col min="3" max="3" width="29.1796875" customWidth="1"/>
    <col min="4" max="4" width="12.453125" customWidth="1"/>
    <col min="5" max="5" width="11" customWidth="1"/>
    <col min="9" max="9" width="10.453125" customWidth="1"/>
    <col min="18" max="18" width="10" customWidth="1"/>
    <col min="19" max="20" width="12.54296875" customWidth="1"/>
    <col min="24" max="24" width="11" customWidth="1"/>
    <col min="27" max="27" width="10" customWidth="1"/>
    <col min="28" max="28" width="10.1796875" customWidth="1"/>
    <col min="29" max="29" width="9.81640625" customWidth="1"/>
    <col min="37" max="37" width="11.54296875" customWidth="1"/>
    <col min="38" max="38" width="9.54296875" customWidth="1"/>
  </cols>
  <sheetData>
    <row r="1" spans="1:37" ht="15.5">
      <c r="A1" s="509" t="s">
        <v>0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  <c r="AI1" s="509"/>
      <c r="AJ1" s="509"/>
      <c r="AK1" s="509"/>
    </row>
    <row r="2" spans="1:37">
      <c r="A2" s="510" t="s">
        <v>1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  <c r="AD2" s="510"/>
      <c r="AE2" s="510"/>
      <c r="AF2" s="510"/>
      <c r="AG2" s="510"/>
      <c r="AH2" s="510"/>
      <c r="AI2" s="510"/>
      <c r="AJ2" s="510"/>
      <c r="AK2" s="510"/>
    </row>
    <row r="3" spans="1:37">
      <c r="A3" s="510" t="s">
        <v>2</v>
      </c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510"/>
      <c r="Z3" s="510"/>
      <c r="AA3" s="510"/>
      <c r="AB3" s="510"/>
      <c r="AC3" s="510"/>
      <c r="AD3" s="510"/>
      <c r="AE3" s="510"/>
      <c r="AF3" s="510"/>
      <c r="AG3" s="510"/>
      <c r="AH3" s="510"/>
      <c r="AI3" s="510"/>
      <c r="AJ3" s="510"/>
      <c r="AK3" s="510"/>
    </row>
    <row r="4" spans="1:37">
      <c r="A4" s="2"/>
      <c r="B4" s="2"/>
      <c r="C4" s="3"/>
      <c r="D4" s="2"/>
      <c r="E4" s="4"/>
      <c r="F4" s="4"/>
      <c r="G4" s="4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35"/>
      <c r="X4" s="2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5.5">
      <c r="A5" s="511" t="s">
        <v>244</v>
      </c>
      <c r="B5" s="509"/>
      <c r="C5" s="509"/>
      <c r="D5" s="509"/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9"/>
      <c r="P5" s="509"/>
      <c r="Q5" s="509"/>
      <c r="R5" s="509"/>
      <c r="S5" s="509"/>
      <c r="T5" s="509"/>
      <c r="U5" s="509"/>
      <c r="V5" s="509"/>
      <c r="W5" s="509"/>
      <c r="X5" s="509"/>
      <c r="Y5" s="509"/>
      <c r="Z5" s="509"/>
      <c r="AA5" s="509"/>
      <c r="AB5" s="509"/>
      <c r="AC5" s="509"/>
      <c r="AD5" s="509"/>
      <c r="AE5" s="509"/>
      <c r="AF5" s="509"/>
      <c r="AG5" s="509"/>
      <c r="AH5" s="509"/>
      <c r="AI5" s="509"/>
      <c r="AJ5" s="509"/>
      <c r="AK5" s="509"/>
    </row>
    <row r="6" spans="1:37" ht="15" thickBot="1">
      <c r="A6" s="1"/>
      <c r="B6" s="1"/>
      <c r="C6" s="5"/>
      <c r="D6" s="1"/>
      <c r="E6" s="4"/>
      <c r="F6" s="4"/>
      <c r="G6" s="4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35"/>
      <c r="X6" s="1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" thickBot="1">
      <c r="A7" s="512" t="s">
        <v>3</v>
      </c>
      <c r="B7" s="513"/>
      <c r="C7" s="513"/>
      <c r="D7" s="513"/>
      <c r="E7" s="513"/>
      <c r="F7" s="513"/>
      <c r="G7" s="513"/>
      <c r="H7" s="513"/>
      <c r="I7" s="513"/>
      <c r="J7" s="513"/>
      <c r="K7" s="513"/>
      <c r="L7" s="513"/>
      <c r="M7" s="513"/>
      <c r="N7" s="513"/>
      <c r="O7" s="513"/>
      <c r="P7" s="513"/>
      <c r="Q7" s="513"/>
      <c r="R7" s="513"/>
      <c r="S7" s="513"/>
      <c r="T7" s="513"/>
      <c r="U7" s="513"/>
      <c r="V7" s="513"/>
      <c r="W7" s="513"/>
      <c r="X7" s="513"/>
      <c r="Y7" s="513"/>
      <c r="Z7" s="513"/>
      <c r="AA7" s="513"/>
      <c r="AB7" s="513"/>
      <c r="AC7" s="513"/>
      <c r="AD7" s="513"/>
      <c r="AE7" s="513"/>
      <c r="AF7" s="513"/>
      <c r="AG7" s="513"/>
      <c r="AH7" s="513"/>
      <c r="AI7" s="513"/>
      <c r="AJ7" s="513"/>
      <c r="AK7" s="514"/>
    </row>
    <row r="8" spans="1:37" ht="15" thickBot="1">
      <c r="A8" s="7" t="s">
        <v>4</v>
      </c>
      <c r="B8" s="8" t="s">
        <v>5</v>
      </c>
      <c r="C8" s="7" t="s">
        <v>6</v>
      </c>
      <c r="D8" s="9" t="s">
        <v>7</v>
      </c>
      <c r="E8" s="10" t="s">
        <v>8</v>
      </c>
      <c r="F8" s="502" t="s">
        <v>9</v>
      </c>
      <c r="G8" s="503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5"/>
      <c r="S8" s="136" t="s">
        <v>10</v>
      </c>
      <c r="T8" s="137" t="s">
        <v>11</v>
      </c>
      <c r="U8" s="137" t="s">
        <v>247</v>
      </c>
      <c r="V8" s="138" t="s">
        <v>223</v>
      </c>
      <c r="W8" s="139" t="s">
        <v>13</v>
      </c>
      <c r="X8" s="140" t="s">
        <v>14</v>
      </c>
      <c r="Y8" s="506" t="s">
        <v>15</v>
      </c>
      <c r="Z8" s="507"/>
      <c r="AA8" s="508"/>
      <c r="AB8" s="506" t="s">
        <v>16</v>
      </c>
      <c r="AC8" s="507"/>
      <c r="AD8" s="508"/>
      <c r="AE8" s="506" t="s">
        <v>17</v>
      </c>
      <c r="AF8" s="507"/>
      <c r="AG8" s="507"/>
      <c r="AH8" s="214" t="s">
        <v>18</v>
      </c>
      <c r="AI8" s="296" t="s">
        <v>19</v>
      </c>
      <c r="AJ8" s="228" t="s">
        <v>20</v>
      </c>
      <c r="AK8" s="198" t="s">
        <v>21</v>
      </c>
    </row>
    <row r="9" spans="1:37" ht="15" thickBot="1">
      <c r="A9" s="11"/>
      <c r="B9" s="12"/>
      <c r="C9" s="11"/>
      <c r="D9" s="1"/>
      <c r="E9" s="13" t="s">
        <v>22</v>
      </c>
      <c r="F9" s="14" t="s">
        <v>23</v>
      </c>
      <c r="G9" s="15" t="s">
        <v>24</v>
      </c>
      <c r="H9" s="16" t="s">
        <v>25</v>
      </c>
      <c r="I9" s="15" t="s">
        <v>24</v>
      </c>
      <c r="J9" s="16" t="s">
        <v>26</v>
      </c>
      <c r="K9" s="15" t="s">
        <v>24</v>
      </c>
      <c r="L9" s="16" t="s">
        <v>27</v>
      </c>
      <c r="M9" s="15" t="s">
        <v>24</v>
      </c>
      <c r="N9" s="16" t="s">
        <v>28</v>
      </c>
      <c r="O9" s="15" t="s">
        <v>24</v>
      </c>
      <c r="P9" s="108" t="s">
        <v>29</v>
      </c>
      <c r="Q9" s="84" t="s">
        <v>24</v>
      </c>
      <c r="R9" s="141" t="s">
        <v>30</v>
      </c>
      <c r="S9" s="71" t="s">
        <v>31</v>
      </c>
      <c r="T9" s="142"/>
      <c r="U9" s="142" t="s">
        <v>248</v>
      </c>
      <c r="V9" s="143" t="s">
        <v>224</v>
      </c>
      <c r="W9" s="144" t="s">
        <v>32</v>
      </c>
      <c r="X9" s="145" t="s">
        <v>33</v>
      </c>
      <c r="Y9" s="219" t="s">
        <v>34</v>
      </c>
      <c r="Z9" s="220" t="s">
        <v>35</v>
      </c>
      <c r="AA9" s="221" t="s">
        <v>30</v>
      </c>
      <c r="AB9" s="219" t="s">
        <v>36</v>
      </c>
      <c r="AC9" s="222" t="s">
        <v>37</v>
      </c>
      <c r="AD9" s="223" t="s">
        <v>14</v>
      </c>
      <c r="AE9" s="224" t="s">
        <v>36</v>
      </c>
      <c r="AF9" s="193" t="s">
        <v>37</v>
      </c>
      <c r="AG9" s="235" t="s">
        <v>38</v>
      </c>
      <c r="AH9" s="215" t="s">
        <v>39</v>
      </c>
      <c r="AI9" s="200"/>
      <c r="AJ9" s="297"/>
      <c r="AK9" s="202" t="s">
        <v>33</v>
      </c>
    </row>
    <row r="10" spans="1:37" ht="15" thickBot="1">
      <c r="A10" s="17"/>
      <c r="B10" s="515" t="s">
        <v>40</v>
      </c>
      <c r="C10" s="516"/>
      <c r="D10" s="517"/>
      <c r="E10" s="18"/>
      <c r="F10" s="19"/>
      <c r="G10" s="20"/>
      <c r="H10" s="19"/>
      <c r="I10" s="20"/>
      <c r="J10" s="19"/>
      <c r="K10" s="20"/>
      <c r="L10" s="19"/>
      <c r="M10" s="20"/>
      <c r="N10" s="19"/>
      <c r="O10" s="57"/>
      <c r="P10" s="20"/>
      <c r="Q10" s="33"/>
      <c r="R10" s="146"/>
      <c r="S10" s="147"/>
      <c r="T10" s="148"/>
      <c r="U10" s="149"/>
      <c r="V10" s="149"/>
      <c r="W10" s="33"/>
      <c r="X10" s="150"/>
      <c r="Y10" s="225"/>
      <c r="Z10" s="226"/>
      <c r="AA10" s="227"/>
      <c r="AB10" s="225"/>
      <c r="AC10" s="228"/>
      <c r="AD10" s="229"/>
      <c r="AE10" s="225"/>
      <c r="AF10" s="226"/>
      <c r="AG10" s="229"/>
      <c r="AH10" s="193"/>
      <c r="AI10" s="298"/>
      <c r="AJ10" s="299"/>
      <c r="AK10" s="300"/>
    </row>
    <row r="11" spans="1:37" ht="15" thickBot="1">
      <c r="A11" s="419">
        <v>1</v>
      </c>
      <c r="B11" s="439" t="s">
        <v>41</v>
      </c>
      <c r="C11" s="455" t="s">
        <v>42</v>
      </c>
      <c r="D11" s="419" t="s">
        <v>43</v>
      </c>
      <c r="E11" s="22"/>
      <c r="F11" s="23">
        <v>0</v>
      </c>
      <c r="G11" s="24">
        <v>0</v>
      </c>
      <c r="H11" s="23">
        <v>0</v>
      </c>
      <c r="I11" s="24">
        <v>0</v>
      </c>
      <c r="J11" s="23">
        <v>0</v>
      </c>
      <c r="K11" s="24">
        <v>0</v>
      </c>
      <c r="L11" s="23">
        <v>0</v>
      </c>
      <c r="M11" s="24">
        <v>0</v>
      </c>
      <c r="N11" s="23">
        <v>0</v>
      </c>
      <c r="O11" s="109">
        <v>0</v>
      </c>
      <c r="P11" s="24">
        <v>0</v>
      </c>
      <c r="Q11" s="123">
        <v>0</v>
      </c>
      <c r="R11" s="151">
        <v>0</v>
      </c>
      <c r="S11" s="152">
        <v>0</v>
      </c>
      <c r="T11" s="153">
        <v>0</v>
      </c>
      <c r="U11" s="154">
        <v>0</v>
      </c>
      <c r="V11" s="154">
        <v>0</v>
      </c>
      <c r="W11" s="123">
        <v>0</v>
      </c>
      <c r="X11" s="155"/>
      <c r="Y11" s="230"/>
      <c r="Z11" s="231"/>
      <c r="AA11" s="232"/>
      <c r="AB11" s="230">
        <v>0</v>
      </c>
      <c r="AC11" s="233">
        <v>0</v>
      </c>
      <c r="AD11" s="234">
        <v>0</v>
      </c>
      <c r="AE11" s="230">
        <v>0</v>
      </c>
      <c r="AF11" s="231">
        <v>0</v>
      </c>
      <c r="AG11" s="234">
        <v>0</v>
      </c>
      <c r="AH11" s="301">
        <v>0</v>
      </c>
      <c r="AI11" s="302">
        <v>0</v>
      </c>
      <c r="AJ11" s="233"/>
      <c r="AK11" s="303"/>
    </row>
    <row r="12" spans="1:37" ht="15" thickBot="1">
      <c r="A12" s="1"/>
      <c r="B12" s="1"/>
      <c r="C12" s="430"/>
      <c r="D12" s="1"/>
      <c r="E12" s="437">
        <f>SUM(E11)</f>
        <v>0</v>
      </c>
      <c r="F12" s="414">
        <f t="shared" ref="F12:AJ12" si="0">SUM(F11)</f>
        <v>0</v>
      </c>
      <c r="G12" s="415">
        <f t="shared" si="0"/>
        <v>0</v>
      </c>
      <c r="H12" s="414">
        <f t="shared" si="0"/>
        <v>0</v>
      </c>
      <c r="I12" s="415">
        <f t="shared" si="0"/>
        <v>0</v>
      </c>
      <c r="J12" s="414">
        <f t="shared" si="0"/>
        <v>0</v>
      </c>
      <c r="K12" s="415">
        <f t="shared" si="0"/>
        <v>0</v>
      </c>
      <c r="L12" s="414">
        <f t="shared" si="0"/>
        <v>0</v>
      </c>
      <c r="M12" s="415">
        <f t="shared" si="0"/>
        <v>0</v>
      </c>
      <c r="N12" s="414">
        <f t="shared" si="0"/>
        <v>0</v>
      </c>
      <c r="O12" s="416">
        <f t="shared" si="0"/>
        <v>0</v>
      </c>
      <c r="P12" s="415">
        <f t="shared" si="0"/>
        <v>0</v>
      </c>
      <c r="Q12" s="417">
        <f t="shared" si="0"/>
        <v>0</v>
      </c>
      <c r="R12" s="418">
        <f t="shared" si="0"/>
        <v>0</v>
      </c>
      <c r="S12" s="420">
        <f t="shared" si="0"/>
        <v>0</v>
      </c>
      <c r="T12" s="447">
        <v>0</v>
      </c>
      <c r="U12" s="421">
        <f t="shared" si="0"/>
        <v>0</v>
      </c>
      <c r="V12" s="421">
        <f t="shared" si="0"/>
        <v>0</v>
      </c>
      <c r="W12" s="417">
        <f t="shared" si="0"/>
        <v>0</v>
      </c>
      <c r="X12" s="422">
        <f>SUM(X11)</f>
        <v>0</v>
      </c>
      <c r="Y12" s="423">
        <f t="shared" si="0"/>
        <v>0</v>
      </c>
      <c r="Z12" s="424">
        <f t="shared" si="0"/>
        <v>0</v>
      </c>
      <c r="AA12" s="425">
        <f t="shared" si="0"/>
        <v>0</v>
      </c>
      <c r="AB12" s="423">
        <f t="shared" si="0"/>
        <v>0</v>
      </c>
      <c r="AC12" s="426">
        <f t="shared" si="0"/>
        <v>0</v>
      </c>
      <c r="AD12" s="427">
        <f t="shared" si="0"/>
        <v>0</v>
      </c>
      <c r="AE12" s="423">
        <f t="shared" si="0"/>
        <v>0</v>
      </c>
      <c r="AF12" s="424">
        <f t="shared" si="0"/>
        <v>0</v>
      </c>
      <c r="AG12" s="427">
        <f t="shared" si="0"/>
        <v>0</v>
      </c>
      <c r="AH12" s="428">
        <f t="shared" si="0"/>
        <v>0</v>
      </c>
      <c r="AI12" s="429">
        <f t="shared" si="0"/>
        <v>0</v>
      </c>
      <c r="AJ12" s="426">
        <f t="shared" si="0"/>
        <v>0</v>
      </c>
      <c r="AK12" s="418">
        <f>SUM(AK11)</f>
        <v>0</v>
      </c>
    </row>
    <row r="13" spans="1:37">
      <c r="A13" s="1"/>
      <c r="B13" s="1"/>
      <c r="C13" s="430"/>
      <c r="D13" s="1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431"/>
      <c r="S13" s="104"/>
      <c r="T13" s="104"/>
      <c r="U13" s="119"/>
      <c r="V13" s="119"/>
      <c r="W13" s="104"/>
      <c r="X13" s="431"/>
      <c r="Y13" s="193"/>
      <c r="Z13" s="193"/>
      <c r="AA13" s="432"/>
      <c r="AB13" s="193"/>
      <c r="AC13" s="193"/>
      <c r="AD13" s="432"/>
      <c r="AE13" s="193"/>
      <c r="AF13" s="193"/>
      <c r="AG13" s="432"/>
      <c r="AH13" s="193"/>
      <c r="AI13" s="193"/>
      <c r="AJ13" s="193"/>
      <c r="AK13" s="431"/>
    </row>
    <row r="14" spans="1:37" ht="15" thickBot="1">
      <c r="A14" s="1"/>
      <c r="B14" s="1"/>
      <c r="C14" s="430"/>
      <c r="D14" s="1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431"/>
      <c r="S14" s="104"/>
      <c r="T14" s="104"/>
      <c r="U14" s="119"/>
      <c r="V14" s="119"/>
      <c r="W14" s="104"/>
      <c r="X14" s="431"/>
      <c r="Y14" s="193"/>
      <c r="Z14" s="193"/>
      <c r="AA14" s="432"/>
      <c r="AB14" s="193"/>
      <c r="AC14" s="193"/>
      <c r="AD14" s="432"/>
      <c r="AE14" s="193"/>
      <c r="AF14" s="193"/>
      <c r="AG14" s="432"/>
      <c r="AH14" s="193"/>
      <c r="AI14" s="193"/>
      <c r="AJ14" s="193"/>
      <c r="AK14" s="431"/>
    </row>
    <row r="15" spans="1:37" ht="15" thickBot="1">
      <c r="A15" s="438"/>
      <c r="B15" s="518" t="s">
        <v>242</v>
      </c>
      <c r="C15" s="519"/>
      <c r="D15" s="519"/>
      <c r="E15" s="519"/>
      <c r="F15" s="519"/>
      <c r="G15" s="519"/>
      <c r="H15" s="519"/>
      <c r="I15" s="519"/>
      <c r="J15" s="519"/>
      <c r="K15" s="519"/>
      <c r="L15" s="519"/>
      <c r="M15" s="519"/>
      <c r="N15" s="519"/>
      <c r="O15" s="519"/>
      <c r="P15" s="519"/>
      <c r="Q15" s="519"/>
      <c r="R15" s="519"/>
      <c r="S15" s="519"/>
      <c r="T15" s="519"/>
      <c r="U15" s="519"/>
      <c r="V15" s="519"/>
      <c r="W15" s="519"/>
      <c r="X15" s="519"/>
      <c r="Y15" s="519"/>
      <c r="Z15" s="519"/>
      <c r="AA15" s="519"/>
      <c r="AB15" s="519"/>
      <c r="AC15" s="519"/>
      <c r="AD15" s="519"/>
      <c r="AE15" s="519"/>
      <c r="AF15" s="519"/>
      <c r="AG15" s="519"/>
      <c r="AH15" s="519"/>
      <c r="AI15" s="519"/>
      <c r="AJ15" s="519"/>
      <c r="AK15" s="520"/>
    </row>
    <row r="16" spans="1:37">
      <c r="A16" s="448">
        <v>2</v>
      </c>
      <c r="B16" s="456" t="s">
        <v>45</v>
      </c>
      <c r="C16" s="451" t="s">
        <v>46</v>
      </c>
      <c r="D16" s="452" t="s">
        <v>47</v>
      </c>
      <c r="E16" s="29"/>
      <c r="F16" s="19">
        <v>0</v>
      </c>
      <c r="G16" s="20">
        <v>0</v>
      </c>
      <c r="H16" s="30">
        <v>0</v>
      </c>
      <c r="I16" s="20">
        <v>0</v>
      </c>
      <c r="J16" s="19">
        <v>0</v>
      </c>
      <c r="K16" s="20">
        <v>0</v>
      </c>
      <c r="L16" s="19">
        <v>0</v>
      </c>
      <c r="M16" s="20">
        <v>0</v>
      </c>
      <c r="N16" s="19">
        <v>0</v>
      </c>
      <c r="O16" s="57">
        <v>0</v>
      </c>
      <c r="P16" s="20">
        <v>0</v>
      </c>
      <c r="Q16" s="33">
        <v>0</v>
      </c>
      <c r="R16" s="157">
        <v>0</v>
      </c>
      <c r="S16" s="158">
        <v>0</v>
      </c>
      <c r="T16" s="159">
        <v>0</v>
      </c>
      <c r="U16" s="160"/>
      <c r="V16" s="161">
        <v>0</v>
      </c>
      <c r="W16" s="162"/>
      <c r="X16" s="163"/>
      <c r="Y16" s="236"/>
      <c r="Z16" s="237"/>
      <c r="AA16" s="238">
        <f>Y16+Z16</f>
        <v>0</v>
      </c>
      <c r="AB16" s="239"/>
      <c r="AC16" s="240"/>
      <c r="AD16" s="241">
        <f>AB16+AC16</f>
        <v>0</v>
      </c>
      <c r="AE16" s="242"/>
      <c r="AF16" s="243"/>
      <c r="AG16" s="241">
        <f>AE16+AF16</f>
        <v>0</v>
      </c>
      <c r="AH16" s="270">
        <v>0</v>
      </c>
      <c r="AI16" s="304">
        <v>0</v>
      </c>
      <c r="AJ16" s="305"/>
      <c r="AK16" s="264">
        <f>X16-Z16-AC16-AF16-AJ16</f>
        <v>0</v>
      </c>
    </row>
    <row r="17" spans="1:39">
      <c r="A17" s="25">
        <v>3</v>
      </c>
      <c r="B17" s="405" t="s">
        <v>48</v>
      </c>
      <c r="C17" s="31" t="s">
        <v>49</v>
      </c>
      <c r="D17" s="453" t="s">
        <v>50</v>
      </c>
      <c r="E17" s="28"/>
      <c r="F17" s="19">
        <v>0</v>
      </c>
      <c r="G17" s="20">
        <v>0</v>
      </c>
      <c r="H17" s="30">
        <v>0</v>
      </c>
      <c r="I17" s="20">
        <v>0</v>
      </c>
      <c r="J17" s="19">
        <v>0</v>
      </c>
      <c r="K17" s="20">
        <v>0</v>
      </c>
      <c r="L17" s="19">
        <v>0</v>
      </c>
      <c r="M17" s="20">
        <v>0</v>
      </c>
      <c r="N17" s="19">
        <v>0</v>
      </c>
      <c r="O17" s="57">
        <v>0</v>
      </c>
      <c r="P17" s="20">
        <v>0</v>
      </c>
      <c r="Q17" s="33">
        <v>0</v>
      </c>
      <c r="R17" s="157">
        <v>0</v>
      </c>
      <c r="S17" s="158">
        <v>0</v>
      </c>
      <c r="T17" s="159">
        <v>0</v>
      </c>
      <c r="U17" s="160"/>
      <c r="V17" s="161">
        <v>0</v>
      </c>
      <c r="W17" s="162"/>
      <c r="X17" s="163"/>
      <c r="Y17" s="236"/>
      <c r="Z17" s="237"/>
      <c r="AA17" s="238">
        <f>Y17+Z17</f>
        <v>0</v>
      </c>
      <c r="AB17" s="239"/>
      <c r="AC17" s="240"/>
      <c r="AD17" s="241">
        <f>AB17+AC17</f>
        <v>0</v>
      </c>
      <c r="AE17" s="242"/>
      <c r="AF17" s="243"/>
      <c r="AG17" s="241">
        <f>AE17+AF17</f>
        <v>0</v>
      </c>
      <c r="AH17" s="270">
        <v>0</v>
      </c>
      <c r="AI17" s="304">
        <v>0</v>
      </c>
      <c r="AJ17" s="305"/>
      <c r="AK17" s="264">
        <f>X17-Z17-AC17-AF17-AJ17</f>
        <v>0</v>
      </c>
    </row>
    <row r="18" spans="1:39" ht="15" thickBot="1">
      <c r="A18" s="93">
        <v>4</v>
      </c>
      <c r="B18" s="457" t="s">
        <v>54</v>
      </c>
      <c r="C18" s="449" t="s">
        <v>55</v>
      </c>
      <c r="D18" s="454" t="s">
        <v>56</v>
      </c>
      <c r="E18" s="29"/>
      <c r="F18" s="413">
        <v>0</v>
      </c>
      <c r="G18" s="104">
        <v>0</v>
      </c>
      <c r="H18" s="70"/>
      <c r="I18" s="104"/>
      <c r="J18" s="413">
        <v>0</v>
      </c>
      <c r="K18" s="104">
        <v>0</v>
      </c>
      <c r="L18" s="413">
        <v>0</v>
      </c>
      <c r="M18" s="104">
        <v>0</v>
      </c>
      <c r="N18" s="413">
        <v>0</v>
      </c>
      <c r="O18" s="201">
        <v>0</v>
      </c>
      <c r="P18" s="412">
        <v>0</v>
      </c>
      <c r="Q18" s="104">
        <v>0</v>
      </c>
      <c r="R18" s="157">
        <f>I18</f>
        <v>0</v>
      </c>
      <c r="S18" s="158">
        <v>0</v>
      </c>
      <c r="T18" s="159">
        <v>0</v>
      </c>
      <c r="U18" s="164"/>
      <c r="V18" s="159">
        <v>0</v>
      </c>
      <c r="W18" s="162">
        <v>0</v>
      </c>
      <c r="X18" s="441"/>
      <c r="Y18" s="244"/>
      <c r="Z18" s="245"/>
      <c r="AA18" s="246">
        <f>Y18+Z18</f>
        <v>0</v>
      </c>
      <c r="AB18" s="247"/>
      <c r="AC18" s="248"/>
      <c r="AD18" s="249">
        <f>AB18+AC18</f>
        <v>0</v>
      </c>
      <c r="AE18" s="250"/>
      <c r="AF18" s="251"/>
      <c r="AG18" s="249">
        <f>AE18+AF18</f>
        <v>0</v>
      </c>
      <c r="AH18" s="306">
        <v>0</v>
      </c>
      <c r="AI18" s="173">
        <v>0</v>
      </c>
      <c r="AJ18" s="307"/>
      <c r="AK18" s="465">
        <f>X18-Z18-AC18-AF18-AJ18</f>
        <v>0</v>
      </c>
    </row>
    <row r="19" spans="1:39" ht="15" thickBot="1">
      <c r="A19" s="1"/>
      <c r="B19" s="1"/>
      <c r="C19" s="430"/>
      <c r="D19" s="1"/>
      <c r="E19" s="410">
        <f>SUM(E16:E18)</f>
        <v>0</v>
      </c>
      <c r="F19" s="417">
        <f t="shared" ref="F19:AK19" si="1">SUM(F16:F18)</f>
        <v>0</v>
      </c>
      <c r="G19" s="466">
        <f t="shared" si="1"/>
        <v>0</v>
      </c>
      <c r="H19" s="420">
        <f t="shared" si="1"/>
        <v>0</v>
      </c>
      <c r="I19" s="466">
        <f t="shared" si="1"/>
        <v>0</v>
      </c>
      <c r="J19" s="417">
        <f t="shared" si="1"/>
        <v>0</v>
      </c>
      <c r="K19" s="466">
        <f t="shared" si="1"/>
        <v>0</v>
      </c>
      <c r="L19" s="420">
        <f t="shared" si="1"/>
        <v>0</v>
      </c>
      <c r="M19" s="466">
        <f t="shared" si="1"/>
        <v>0</v>
      </c>
      <c r="N19" s="417">
        <f t="shared" si="1"/>
        <v>0</v>
      </c>
      <c r="O19" s="466">
        <f t="shared" si="1"/>
        <v>0</v>
      </c>
      <c r="P19" s="420">
        <f t="shared" si="1"/>
        <v>0</v>
      </c>
      <c r="Q19" s="466">
        <f t="shared" si="1"/>
        <v>0</v>
      </c>
      <c r="R19" s="440">
        <f>SUM(R16:R18)</f>
        <v>0</v>
      </c>
      <c r="S19" s="420">
        <f t="shared" si="1"/>
        <v>0</v>
      </c>
      <c r="T19" s="468">
        <f t="shared" si="1"/>
        <v>0</v>
      </c>
      <c r="U19" s="421">
        <f>SUM(U16:U18)</f>
        <v>0</v>
      </c>
      <c r="V19" s="467">
        <f t="shared" si="1"/>
        <v>0</v>
      </c>
      <c r="W19" s="466">
        <f>SUM(W16:W18)</f>
        <v>0</v>
      </c>
      <c r="X19" s="418">
        <f>SUM(X16:X18)</f>
        <v>0</v>
      </c>
      <c r="Y19" s="428">
        <f t="shared" si="1"/>
        <v>0</v>
      </c>
      <c r="Z19" s="426">
        <f t="shared" si="1"/>
        <v>0</v>
      </c>
      <c r="AA19" s="427">
        <f t="shared" si="1"/>
        <v>0</v>
      </c>
      <c r="AB19" s="428">
        <f t="shared" si="1"/>
        <v>0</v>
      </c>
      <c r="AC19" s="426">
        <f t="shared" si="1"/>
        <v>0</v>
      </c>
      <c r="AD19" s="427">
        <f t="shared" si="1"/>
        <v>0</v>
      </c>
      <c r="AE19" s="428">
        <f t="shared" si="1"/>
        <v>0</v>
      </c>
      <c r="AF19" s="426">
        <f t="shared" si="1"/>
        <v>0</v>
      </c>
      <c r="AG19" s="427">
        <f t="shared" si="1"/>
        <v>0</v>
      </c>
      <c r="AH19" s="428">
        <f t="shared" si="1"/>
        <v>0</v>
      </c>
      <c r="AI19" s="424">
        <f t="shared" si="1"/>
        <v>0</v>
      </c>
      <c r="AJ19" s="426">
        <f t="shared" si="1"/>
        <v>0</v>
      </c>
      <c r="AK19" s="418">
        <f t="shared" si="1"/>
        <v>0</v>
      </c>
    </row>
    <row r="20" spans="1:39">
      <c r="A20" s="1"/>
      <c r="B20" s="1"/>
      <c r="C20" s="430"/>
      <c r="D20" s="1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431"/>
      <c r="S20" s="104"/>
      <c r="T20" s="104"/>
      <c r="U20" s="119"/>
      <c r="V20" s="119"/>
      <c r="W20" s="104"/>
      <c r="X20" s="431"/>
      <c r="Y20" s="193"/>
      <c r="Z20" s="193"/>
      <c r="AA20" s="432"/>
      <c r="AB20" s="193"/>
      <c r="AC20" s="193"/>
      <c r="AD20" s="432"/>
      <c r="AE20" s="193"/>
      <c r="AF20" s="193"/>
      <c r="AG20" s="432"/>
      <c r="AH20" s="193"/>
      <c r="AI20" s="193"/>
      <c r="AJ20" s="193"/>
      <c r="AK20" s="431"/>
    </row>
    <row r="21" spans="1:39" ht="15" thickBot="1">
      <c r="A21" s="1"/>
      <c r="B21" s="1"/>
      <c r="C21" s="430"/>
      <c r="D21" s="1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431"/>
      <c r="S21" s="104"/>
      <c r="T21" s="104"/>
      <c r="U21" s="119"/>
      <c r="V21" s="119"/>
      <c r="W21" s="104"/>
      <c r="X21" s="431"/>
      <c r="Y21" s="193"/>
      <c r="Z21" s="193"/>
      <c r="AA21" s="432"/>
      <c r="AB21" s="193"/>
      <c r="AC21" s="193"/>
      <c r="AD21" s="432"/>
      <c r="AE21" s="193"/>
      <c r="AF21" s="193"/>
      <c r="AG21" s="432"/>
      <c r="AH21" s="193"/>
      <c r="AI21" s="193"/>
      <c r="AJ21" s="193"/>
      <c r="AK21" s="431"/>
    </row>
    <row r="22" spans="1:39" ht="15" thickBot="1">
      <c r="A22" s="419"/>
      <c r="B22" s="518" t="s">
        <v>44</v>
      </c>
      <c r="C22" s="519"/>
      <c r="D22" s="519"/>
      <c r="E22" s="519"/>
      <c r="F22" s="519"/>
      <c r="G22" s="519"/>
      <c r="H22" s="519"/>
      <c r="I22" s="519"/>
      <c r="J22" s="519"/>
      <c r="K22" s="519"/>
      <c r="L22" s="519"/>
      <c r="M22" s="519"/>
      <c r="N22" s="519"/>
      <c r="O22" s="519"/>
      <c r="P22" s="519"/>
      <c r="Q22" s="519"/>
      <c r="R22" s="519"/>
      <c r="S22" s="519"/>
      <c r="T22" s="519"/>
      <c r="U22" s="519"/>
      <c r="V22" s="519"/>
      <c r="W22" s="519"/>
      <c r="X22" s="519"/>
      <c r="Y22" s="519"/>
      <c r="Z22" s="519"/>
      <c r="AA22" s="519"/>
      <c r="AB22" s="519"/>
      <c r="AC22" s="519"/>
      <c r="AD22" s="519"/>
      <c r="AE22" s="519"/>
      <c r="AF22" s="519"/>
      <c r="AG22" s="519"/>
      <c r="AH22" s="519"/>
      <c r="AI22" s="519"/>
      <c r="AJ22" s="519"/>
      <c r="AK22" s="520"/>
    </row>
    <row r="23" spans="1:39">
      <c r="A23" s="25">
        <v>5</v>
      </c>
      <c r="B23" s="405" t="s">
        <v>51</v>
      </c>
      <c r="C23" s="31" t="s">
        <v>52</v>
      </c>
      <c r="D23" s="32" t="s">
        <v>53</v>
      </c>
      <c r="E23" s="28"/>
      <c r="F23" s="19">
        <v>0</v>
      </c>
      <c r="G23" s="20">
        <v>0</v>
      </c>
      <c r="H23" s="30">
        <v>0</v>
      </c>
      <c r="I23" s="20">
        <v>0</v>
      </c>
      <c r="J23" s="19">
        <v>0</v>
      </c>
      <c r="K23" s="20">
        <v>0</v>
      </c>
      <c r="L23" s="19">
        <v>0</v>
      </c>
      <c r="M23" s="20">
        <v>0</v>
      </c>
      <c r="N23" s="19">
        <v>0</v>
      </c>
      <c r="O23" s="57">
        <v>0</v>
      </c>
      <c r="P23" s="20">
        <v>0</v>
      </c>
      <c r="Q23" s="33">
        <v>0</v>
      </c>
      <c r="R23" s="157">
        <v>0</v>
      </c>
      <c r="S23" s="158">
        <v>0</v>
      </c>
      <c r="T23" s="159">
        <v>0</v>
      </c>
      <c r="U23" s="160">
        <v>0</v>
      </c>
      <c r="V23" s="161">
        <v>0</v>
      </c>
      <c r="W23" s="162"/>
      <c r="X23" s="163"/>
      <c r="Y23" s="236"/>
      <c r="Z23" s="237"/>
      <c r="AA23" s="238"/>
      <c r="AB23" s="239"/>
      <c r="AC23" s="240"/>
      <c r="AD23" s="241"/>
      <c r="AE23" s="242"/>
      <c r="AF23" s="243"/>
      <c r="AG23" s="241"/>
      <c r="AH23" s="270">
        <v>0</v>
      </c>
      <c r="AI23" s="304">
        <v>0</v>
      </c>
      <c r="AJ23" s="305">
        <v>0</v>
      </c>
      <c r="AK23" s="264">
        <v>2207.85</v>
      </c>
    </row>
    <row r="24" spans="1:39">
      <c r="A24" s="25">
        <v>6</v>
      </c>
      <c r="B24" s="405" t="s">
        <v>59</v>
      </c>
      <c r="C24" s="31" t="s">
        <v>60</v>
      </c>
      <c r="D24" s="32" t="s">
        <v>61</v>
      </c>
      <c r="E24" s="29"/>
      <c r="F24" s="34">
        <v>0</v>
      </c>
      <c r="G24" s="35">
        <v>0</v>
      </c>
      <c r="H24" s="36">
        <v>0</v>
      </c>
      <c r="I24" s="35">
        <v>0</v>
      </c>
      <c r="J24" s="34">
        <v>0</v>
      </c>
      <c r="K24" s="37">
        <v>0</v>
      </c>
      <c r="L24" s="34">
        <v>0</v>
      </c>
      <c r="M24" s="37">
        <v>0</v>
      </c>
      <c r="N24" s="34">
        <v>0</v>
      </c>
      <c r="O24" s="35">
        <v>0</v>
      </c>
      <c r="P24" s="110">
        <v>0</v>
      </c>
      <c r="Q24" s="35">
        <v>0</v>
      </c>
      <c r="R24" s="157">
        <v>0</v>
      </c>
      <c r="S24" s="158"/>
      <c r="T24" s="159">
        <v>0</v>
      </c>
      <c r="U24" s="164"/>
      <c r="V24" s="159"/>
      <c r="W24" s="162"/>
      <c r="X24" s="163">
        <f>E24+U24+W24</f>
        <v>0</v>
      </c>
      <c r="Y24" s="244"/>
      <c r="Z24" s="245"/>
      <c r="AA24" s="246">
        <f>Y24+Z24</f>
        <v>0</v>
      </c>
      <c r="AB24" s="247"/>
      <c r="AC24" s="248"/>
      <c r="AD24" s="249"/>
      <c r="AE24" s="250"/>
      <c r="AF24" s="251"/>
      <c r="AG24" s="249"/>
      <c r="AH24" s="306">
        <v>0</v>
      </c>
      <c r="AI24" s="173"/>
      <c r="AJ24" s="307"/>
      <c r="AK24" s="309">
        <f>X24-Z24-AC24-AF24-AJ24</f>
        <v>0</v>
      </c>
    </row>
    <row r="25" spans="1:39">
      <c r="A25" s="27">
        <v>7</v>
      </c>
      <c r="B25" s="406" t="s">
        <v>62</v>
      </c>
      <c r="C25" s="31" t="s">
        <v>63</v>
      </c>
      <c r="D25" s="32" t="s">
        <v>64</v>
      </c>
      <c r="E25" s="29"/>
      <c r="F25" s="34">
        <v>0</v>
      </c>
      <c r="G25" s="35">
        <v>0</v>
      </c>
      <c r="H25" s="36">
        <v>0</v>
      </c>
      <c r="I25" s="35">
        <v>0</v>
      </c>
      <c r="J25" s="34">
        <v>0</v>
      </c>
      <c r="K25" s="35">
        <v>0</v>
      </c>
      <c r="L25" s="34">
        <v>0</v>
      </c>
      <c r="M25" s="35">
        <v>0</v>
      </c>
      <c r="N25" s="34">
        <v>0</v>
      </c>
      <c r="O25" s="35">
        <v>0</v>
      </c>
      <c r="P25" s="34">
        <v>0</v>
      </c>
      <c r="Q25" s="35">
        <v>0</v>
      </c>
      <c r="R25" s="157">
        <v>0</v>
      </c>
      <c r="S25" s="165"/>
      <c r="T25" s="161">
        <v>0</v>
      </c>
      <c r="U25" s="160"/>
      <c r="V25" s="161"/>
      <c r="W25" s="166"/>
      <c r="X25" s="163">
        <f>E25+S25+U25</f>
        <v>0</v>
      </c>
      <c r="Y25" s="236"/>
      <c r="Z25" s="237"/>
      <c r="AA25" s="238">
        <f>Y25+Z25</f>
        <v>0</v>
      </c>
      <c r="AB25" s="239"/>
      <c r="AC25" s="240"/>
      <c r="AD25" s="241"/>
      <c r="AE25" s="242"/>
      <c r="AF25" s="243"/>
      <c r="AG25" s="241"/>
      <c r="AH25" s="270">
        <v>0</v>
      </c>
      <c r="AI25" s="304"/>
      <c r="AJ25" s="305"/>
      <c r="AK25" s="309">
        <f>X25-Z25-AC25-AF25-AJ25</f>
        <v>0</v>
      </c>
    </row>
    <row r="26" spans="1:39">
      <c r="A26" s="27">
        <v>8</v>
      </c>
      <c r="B26" s="406" t="s">
        <v>65</v>
      </c>
      <c r="C26" s="31" t="s">
        <v>66</v>
      </c>
      <c r="D26" s="32" t="s">
        <v>67</v>
      </c>
      <c r="E26" s="28"/>
      <c r="F26" s="34">
        <v>0</v>
      </c>
      <c r="G26" s="37">
        <v>0</v>
      </c>
      <c r="H26" s="36">
        <v>0</v>
      </c>
      <c r="I26" s="37">
        <v>0</v>
      </c>
      <c r="J26" s="34">
        <v>0</v>
      </c>
      <c r="K26" s="37">
        <v>0</v>
      </c>
      <c r="L26" s="34">
        <v>0</v>
      </c>
      <c r="M26" s="37">
        <v>0</v>
      </c>
      <c r="N26" s="34">
        <v>0</v>
      </c>
      <c r="O26" s="35">
        <v>0</v>
      </c>
      <c r="P26" s="110">
        <v>0</v>
      </c>
      <c r="Q26" s="167">
        <v>0</v>
      </c>
      <c r="R26" s="168">
        <v>0</v>
      </c>
      <c r="S26" s="165"/>
      <c r="T26" s="161">
        <v>0</v>
      </c>
      <c r="U26" s="160"/>
      <c r="V26" s="161"/>
      <c r="W26" s="121"/>
      <c r="X26" s="163">
        <f>E26+S26+U26</f>
        <v>0</v>
      </c>
      <c r="Y26" s="236"/>
      <c r="Z26" s="237"/>
      <c r="AA26" s="238">
        <f>Y26+Z26</f>
        <v>0</v>
      </c>
      <c r="AB26" s="239"/>
      <c r="AC26" s="240"/>
      <c r="AD26" s="241"/>
      <c r="AE26" s="242"/>
      <c r="AF26" s="243"/>
      <c r="AG26" s="241"/>
      <c r="AH26" s="270">
        <v>0</v>
      </c>
      <c r="AI26" s="304"/>
      <c r="AJ26" s="305"/>
      <c r="AK26" s="309">
        <f>X26-Z26-AC26-AF26-AJ26</f>
        <v>0</v>
      </c>
    </row>
    <row r="27" spans="1:39" ht="15" thickBot="1">
      <c r="A27" s="38"/>
      <c r="B27" s="39"/>
      <c r="C27" s="40"/>
      <c r="D27" s="41"/>
      <c r="E27" s="42"/>
      <c r="F27" s="43"/>
      <c r="G27" s="44"/>
      <c r="H27" s="45"/>
      <c r="I27" s="111"/>
      <c r="J27" s="112"/>
      <c r="K27" s="111"/>
      <c r="L27" s="113"/>
      <c r="M27" s="114"/>
      <c r="N27" s="113"/>
      <c r="O27" s="115"/>
      <c r="P27" s="116"/>
      <c r="Q27" s="114"/>
      <c r="R27" s="170"/>
      <c r="S27" s="171"/>
      <c r="T27" s="172"/>
      <c r="U27" s="173"/>
      <c r="V27" s="174"/>
      <c r="W27" s="175"/>
      <c r="X27" s="163"/>
      <c r="Y27" s="252"/>
      <c r="Z27" s="253"/>
      <c r="AA27" s="254"/>
      <c r="AB27" s="252"/>
      <c r="AC27" s="255"/>
      <c r="AD27" s="256"/>
      <c r="AE27" s="252"/>
      <c r="AF27" s="253"/>
      <c r="AG27" s="256"/>
      <c r="AH27" s="310"/>
      <c r="AI27" s="311"/>
      <c r="AJ27" s="312"/>
      <c r="AK27" s="313"/>
    </row>
    <row r="28" spans="1:39" ht="15" thickBot="1">
      <c r="A28" s="46"/>
      <c r="B28" s="46"/>
      <c r="C28" s="47"/>
      <c r="D28" s="46"/>
      <c r="E28" s="48">
        <f>SUM(E23:E27)</f>
        <v>0</v>
      </c>
      <c r="F28" s="49">
        <f>SUM(F10:F27)</f>
        <v>0</v>
      </c>
      <c r="G28" s="50">
        <f>SUM(G10:G26)</f>
        <v>0</v>
      </c>
      <c r="H28" s="14">
        <f>SUM(H22:H26)</f>
        <v>0</v>
      </c>
      <c r="I28" s="117">
        <f t="shared" ref="I28:Q28" si="2">SUM(I23:I27)</f>
        <v>0</v>
      </c>
      <c r="J28" s="74">
        <f t="shared" si="2"/>
        <v>0</v>
      </c>
      <c r="K28" s="75">
        <f t="shared" si="2"/>
        <v>0</v>
      </c>
      <c r="L28" s="74">
        <f t="shared" si="2"/>
        <v>0</v>
      </c>
      <c r="M28" s="75">
        <f t="shared" si="2"/>
        <v>0</v>
      </c>
      <c r="N28" s="74">
        <f t="shared" si="2"/>
        <v>0</v>
      </c>
      <c r="O28" s="75">
        <f t="shared" si="2"/>
        <v>0</v>
      </c>
      <c r="P28" s="118">
        <f t="shared" si="2"/>
        <v>0</v>
      </c>
      <c r="Q28" s="117">
        <f t="shared" si="2"/>
        <v>0</v>
      </c>
      <c r="R28" s="73">
        <f>SUM(R23:R26)</f>
        <v>0</v>
      </c>
      <c r="S28" s="444">
        <f>SUM(S10:S26)</f>
        <v>0</v>
      </c>
      <c r="T28" s="445">
        <v>0</v>
      </c>
      <c r="U28" s="447">
        <f>SUM(U23:U26)</f>
        <v>0</v>
      </c>
      <c r="V28" s="447">
        <f>SUM(V23:V27)</f>
        <v>0</v>
      </c>
      <c r="W28" s="466">
        <f>SUM(W23:W27)</f>
        <v>0</v>
      </c>
      <c r="X28" s="178">
        <f>SUM(X23:X27)</f>
        <v>0</v>
      </c>
      <c r="Y28" s="257">
        <f t="shared" ref="Y28:AJ28" si="3">SUM(Y23:Y26)</f>
        <v>0</v>
      </c>
      <c r="Z28" s="143">
        <f t="shared" si="3"/>
        <v>0</v>
      </c>
      <c r="AA28" s="258">
        <f t="shared" si="3"/>
        <v>0</v>
      </c>
      <c r="AB28" s="259">
        <f t="shared" si="3"/>
        <v>0</v>
      </c>
      <c r="AC28" s="260">
        <f t="shared" si="3"/>
        <v>0</v>
      </c>
      <c r="AD28" s="258">
        <f t="shared" si="3"/>
        <v>0</v>
      </c>
      <c r="AE28" s="257">
        <f t="shared" si="3"/>
        <v>0</v>
      </c>
      <c r="AF28" s="122">
        <f t="shared" si="3"/>
        <v>0</v>
      </c>
      <c r="AG28" s="258">
        <f t="shared" si="3"/>
        <v>0</v>
      </c>
      <c r="AH28" s="122">
        <f t="shared" si="3"/>
        <v>0</v>
      </c>
      <c r="AI28" s="154">
        <f t="shared" si="3"/>
        <v>0</v>
      </c>
      <c r="AJ28" s="314">
        <f t="shared" si="3"/>
        <v>0</v>
      </c>
      <c r="AK28" s="315">
        <f>SUM(AK23:AK26)</f>
        <v>2207.85</v>
      </c>
    </row>
    <row r="29" spans="1:39" ht="15" thickBot="1">
      <c r="A29" s="51"/>
      <c r="B29" s="46"/>
      <c r="C29" s="47"/>
      <c r="D29" s="46"/>
      <c r="E29" s="52"/>
      <c r="F29" s="52"/>
      <c r="G29" s="52"/>
      <c r="H29" s="53"/>
      <c r="I29" s="119"/>
      <c r="J29" s="53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19"/>
      <c r="X29" s="119"/>
      <c r="Y29" s="119"/>
      <c r="Z29" s="193"/>
      <c r="AA29" s="193"/>
      <c r="AB29" s="53"/>
      <c r="AC29" s="261"/>
      <c r="AD29" s="261"/>
      <c r="AE29" s="261"/>
      <c r="AF29" s="261"/>
      <c r="AG29" s="261"/>
      <c r="AH29" s="261"/>
      <c r="AI29" s="261"/>
      <c r="AJ29" s="316"/>
      <c r="AK29" s="261"/>
    </row>
    <row r="30" spans="1:39" ht="15" thickBot="1">
      <c r="A30" s="464"/>
      <c r="B30" s="434" t="s">
        <v>68</v>
      </c>
      <c r="C30" s="435"/>
      <c r="D30" s="435"/>
      <c r="E30" s="435"/>
      <c r="F30" s="435"/>
      <c r="G30" s="435"/>
      <c r="H30" s="435"/>
      <c r="I30" s="435"/>
      <c r="J30" s="435"/>
      <c r="K30" s="435"/>
      <c r="L30" s="435"/>
      <c r="M30" s="435"/>
      <c r="N30" s="435"/>
      <c r="O30" s="435"/>
      <c r="P30" s="435"/>
      <c r="Q30" s="435"/>
      <c r="R30" s="435"/>
      <c r="S30" s="435"/>
      <c r="T30" s="435"/>
      <c r="U30" s="435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5"/>
      <c r="AJ30" s="435"/>
      <c r="AK30" s="436"/>
    </row>
    <row r="31" spans="1:39">
      <c r="A31" s="27">
        <v>9</v>
      </c>
      <c r="B31" s="407" t="s">
        <v>225</v>
      </c>
      <c r="C31" s="54" t="s">
        <v>226</v>
      </c>
      <c r="D31" s="55" t="s">
        <v>227</v>
      </c>
      <c r="E31" s="56"/>
      <c r="F31" s="19">
        <v>0</v>
      </c>
      <c r="G31" s="57">
        <v>0</v>
      </c>
      <c r="H31" s="30">
        <v>0</v>
      </c>
      <c r="I31" s="20">
        <v>0</v>
      </c>
      <c r="J31" s="19">
        <v>0</v>
      </c>
      <c r="K31" s="20">
        <v>0</v>
      </c>
      <c r="L31" s="19">
        <v>0</v>
      </c>
      <c r="M31" s="20">
        <v>0</v>
      </c>
      <c r="N31" s="19">
        <v>0</v>
      </c>
      <c r="O31" s="20">
        <v>0</v>
      </c>
      <c r="P31" s="19">
        <v>0</v>
      </c>
      <c r="Q31" s="33">
        <v>0</v>
      </c>
      <c r="R31" s="179">
        <f t="shared" ref="R31:R39" si="4">I31</f>
        <v>0</v>
      </c>
      <c r="S31" s="33">
        <v>0</v>
      </c>
      <c r="T31" s="161">
        <v>0</v>
      </c>
      <c r="U31" s="180"/>
      <c r="V31" s="180"/>
      <c r="W31" s="181">
        <v>0</v>
      </c>
      <c r="X31" s="182">
        <f>E31+V31+U31</f>
        <v>0</v>
      </c>
      <c r="Y31" s="262"/>
      <c r="Z31" s="263"/>
      <c r="AA31" s="264"/>
      <c r="AB31" s="265"/>
      <c r="AC31" s="266"/>
      <c r="AD31" s="267"/>
      <c r="AE31" s="265"/>
      <c r="AF31" s="262"/>
      <c r="AG31" s="264"/>
      <c r="AH31" s="262"/>
      <c r="AI31" s="317"/>
      <c r="AJ31" s="266"/>
      <c r="AK31" s="264">
        <f>X31-Z31-AC31-AF31-AJ31</f>
        <v>0</v>
      </c>
      <c r="AL31" s="261"/>
      <c r="AM31" s="261"/>
    </row>
    <row r="32" spans="1:39">
      <c r="A32" s="27">
        <v>10</v>
      </c>
      <c r="B32" s="407" t="s">
        <v>69</v>
      </c>
      <c r="C32" s="54" t="s">
        <v>71</v>
      </c>
      <c r="D32" s="55" t="s">
        <v>72</v>
      </c>
      <c r="E32" s="56"/>
      <c r="F32" s="19">
        <v>0</v>
      </c>
      <c r="G32" s="57">
        <v>0</v>
      </c>
      <c r="H32" s="30"/>
      <c r="I32" s="20"/>
      <c r="J32" s="19">
        <v>0</v>
      </c>
      <c r="K32" s="20">
        <v>0</v>
      </c>
      <c r="L32" s="19">
        <v>0</v>
      </c>
      <c r="M32" s="20">
        <v>0</v>
      </c>
      <c r="N32" s="19">
        <v>0</v>
      </c>
      <c r="O32" s="20">
        <v>0</v>
      </c>
      <c r="P32" s="19">
        <v>0</v>
      </c>
      <c r="Q32" s="33">
        <v>0</v>
      </c>
      <c r="R32" s="168">
        <f t="shared" si="4"/>
        <v>0</v>
      </c>
      <c r="S32" s="33">
        <v>0</v>
      </c>
      <c r="T32" s="156">
        <v>0</v>
      </c>
      <c r="U32" s="180"/>
      <c r="V32" s="180"/>
      <c r="W32" s="181">
        <v>0</v>
      </c>
      <c r="X32" s="182">
        <f>E32+V32+U32</f>
        <v>0</v>
      </c>
      <c r="Y32" s="262"/>
      <c r="Z32" s="268"/>
      <c r="AA32" s="264"/>
      <c r="AB32" s="265"/>
      <c r="AC32" s="266"/>
      <c r="AD32" s="267"/>
      <c r="AE32" s="265"/>
      <c r="AF32" s="262"/>
      <c r="AG32" s="264"/>
      <c r="AH32" s="262"/>
      <c r="AI32" s="317"/>
      <c r="AJ32" s="266"/>
      <c r="AK32" s="264">
        <f t="shared" ref="AK32:AK39" si="5">X32-Z32-AC32-AF32-AJ32</f>
        <v>0</v>
      </c>
    </row>
    <row r="33" spans="1:37">
      <c r="A33" s="27">
        <v>11</v>
      </c>
      <c r="B33" s="407" t="s">
        <v>70</v>
      </c>
      <c r="C33" s="54" t="s">
        <v>74</v>
      </c>
      <c r="D33" s="55" t="s">
        <v>75</v>
      </c>
      <c r="E33" s="56"/>
      <c r="F33" s="19">
        <v>0</v>
      </c>
      <c r="G33" s="57">
        <v>0</v>
      </c>
      <c r="H33" s="30"/>
      <c r="I33" s="20"/>
      <c r="J33" s="19">
        <v>0</v>
      </c>
      <c r="K33" s="20">
        <v>0</v>
      </c>
      <c r="L33" s="19">
        <v>0</v>
      </c>
      <c r="M33" s="20">
        <v>0</v>
      </c>
      <c r="N33" s="19">
        <v>0</v>
      </c>
      <c r="O33" s="20">
        <v>0</v>
      </c>
      <c r="P33" s="19">
        <v>0</v>
      </c>
      <c r="Q33" s="33">
        <v>0</v>
      </c>
      <c r="R33" s="168">
        <f t="shared" si="4"/>
        <v>0</v>
      </c>
      <c r="S33" s="33">
        <v>0</v>
      </c>
      <c r="T33" s="156">
        <v>0</v>
      </c>
      <c r="U33" s="180"/>
      <c r="V33" s="180"/>
      <c r="W33" s="181">
        <v>0</v>
      </c>
      <c r="X33" s="182">
        <f>E33+V33+U33</f>
        <v>0</v>
      </c>
      <c r="Y33" s="262"/>
      <c r="Z33" s="268"/>
      <c r="AA33" s="264"/>
      <c r="AB33" s="265"/>
      <c r="AC33" s="266"/>
      <c r="AD33" s="267"/>
      <c r="AE33" s="265"/>
      <c r="AF33" s="262"/>
      <c r="AG33" s="264"/>
      <c r="AH33" s="262"/>
      <c r="AI33" s="317"/>
      <c r="AJ33" s="266"/>
      <c r="AK33" s="264">
        <f t="shared" si="5"/>
        <v>0</v>
      </c>
    </row>
    <row r="34" spans="1:37">
      <c r="A34" s="27">
        <v>12</v>
      </c>
      <c r="B34" s="407" t="s">
        <v>73</v>
      </c>
      <c r="C34" s="54" t="s">
        <v>77</v>
      </c>
      <c r="D34" s="55" t="s">
        <v>78</v>
      </c>
      <c r="E34" s="56"/>
      <c r="F34" s="19">
        <v>0</v>
      </c>
      <c r="G34" s="57">
        <v>0</v>
      </c>
      <c r="H34" s="30"/>
      <c r="I34" s="20"/>
      <c r="J34" s="19">
        <v>0</v>
      </c>
      <c r="K34" s="20">
        <v>0</v>
      </c>
      <c r="L34" s="19">
        <v>0</v>
      </c>
      <c r="M34" s="20">
        <v>0</v>
      </c>
      <c r="N34" s="19">
        <v>0</v>
      </c>
      <c r="O34" s="20">
        <v>0</v>
      </c>
      <c r="P34" s="19">
        <v>0</v>
      </c>
      <c r="Q34" s="33">
        <v>0</v>
      </c>
      <c r="R34" s="168">
        <f t="shared" si="4"/>
        <v>0</v>
      </c>
      <c r="S34" s="33">
        <v>0</v>
      </c>
      <c r="T34" s="156">
        <v>0</v>
      </c>
      <c r="U34" s="180"/>
      <c r="V34" s="180"/>
      <c r="W34" s="181">
        <v>0</v>
      </c>
      <c r="X34" s="182">
        <f>E34+V34+U34</f>
        <v>0</v>
      </c>
      <c r="Y34" s="262"/>
      <c r="Z34" s="268"/>
      <c r="AA34" s="264"/>
      <c r="AB34" s="265"/>
      <c r="AC34" s="266"/>
      <c r="AD34" s="267"/>
      <c r="AE34" s="265"/>
      <c r="AF34" s="262"/>
      <c r="AG34" s="264"/>
      <c r="AH34" s="262"/>
      <c r="AI34" s="317"/>
      <c r="AJ34" s="266"/>
      <c r="AK34" s="264">
        <f t="shared" si="5"/>
        <v>0</v>
      </c>
    </row>
    <row r="35" spans="1:37">
      <c r="A35" s="27">
        <v>13</v>
      </c>
      <c r="B35" s="407" t="s">
        <v>104</v>
      </c>
      <c r="C35" s="54" t="s">
        <v>80</v>
      </c>
      <c r="D35" s="55" t="s">
        <v>81</v>
      </c>
      <c r="E35" s="56"/>
      <c r="F35" s="19">
        <v>0</v>
      </c>
      <c r="G35" s="57">
        <v>0</v>
      </c>
      <c r="H35" s="58"/>
      <c r="I35" s="120"/>
      <c r="J35" s="19">
        <v>0</v>
      </c>
      <c r="K35" s="57">
        <v>0</v>
      </c>
      <c r="L35" s="19">
        <v>0</v>
      </c>
      <c r="M35" s="57">
        <v>0</v>
      </c>
      <c r="N35" s="19">
        <v>0</v>
      </c>
      <c r="O35" s="57">
        <v>0</v>
      </c>
      <c r="P35" s="19">
        <v>0</v>
      </c>
      <c r="Q35" s="57">
        <v>0</v>
      </c>
      <c r="R35" s="168">
        <f t="shared" si="4"/>
        <v>0</v>
      </c>
      <c r="S35" s="33">
        <v>0</v>
      </c>
      <c r="T35" s="156">
        <v>0</v>
      </c>
      <c r="U35" s="180"/>
      <c r="V35" s="180"/>
      <c r="W35" s="181">
        <v>0</v>
      </c>
      <c r="X35" s="182">
        <f>E35+R35+U35</f>
        <v>0</v>
      </c>
      <c r="Y35" s="262"/>
      <c r="Z35" s="268"/>
      <c r="AA35" s="264"/>
      <c r="AB35" s="475"/>
      <c r="AC35" s="266"/>
      <c r="AD35" s="267"/>
      <c r="AE35" s="265"/>
      <c r="AF35" s="262"/>
      <c r="AG35" s="264"/>
      <c r="AH35" s="262"/>
      <c r="AI35" s="317"/>
      <c r="AJ35" s="266"/>
      <c r="AK35" s="264">
        <f t="shared" si="5"/>
        <v>0</v>
      </c>
    </row>
    <row r="36" spans="1:37">
      <c r="A36" s="27">
        <v>14</v>
      </c>
      <c r="B36" s="407" t="s">
        <v>79</v>
      </c>
      <c r="C36" s="59" t="s">
        <v>85</v>
      </c>
      <c r="D36" s="60" t="s">
        <v>86</v>
      </c>
      <c r="E36" s="61"/>
      <c r="F36" s="34">
        <v>0</v>
      </c>
      <c r="G36" s="35">
        <v>0</v>
      </c>
      <c r="H36" s="58"/>
      <c r="I36" s="121"/>
      <c r="J36" s="34">
        <v>0</v>
      </c>
      <c r="K36" s="37">
        <v>0</v>
      </c>
      <c r="L36" s="34">
        <v>0</v>
      </c>
      <c r="M36" s="37">
        <v>0</v>
      </c>
      <c r="N36" s="34">
        <v>0</v>
      </c>
      <c r="O36" s="37">
        <v>0</v>
      </c>
      <c r="P36" s="34">
        <v>0</v>
      </c>
      <c r="Q36" s="37">
        <v>0</v>
      </c>
      <c r="R36" s="168">
        <f t="shared" si="4"/>
        <v>0</v>
      </c>
      <c r="S36" s="37">
        <v>0</v>
      </c>
      <c r="T36" s="161">
        <v>0</v>
      </c>
      <c r="U36" s="183"/>
      <c r="V36" s="184"/>
      <c r="W36" s="128">
        <v>0</v>
      </c>
      <c r="X36" s="182">
        <f>E36+R36+U36</f>
        <v>0</v>
      </c>
      <c r="Y36" s="269"/>
      <c r="Z36" s="268"/>
      <c r="AA36" s="264"/>
      <c r="AB36" s="242"/>
      <c r="AC36" s="240"/>
      <c r="AD36" s="267"/>
      <c r="AE36" s="242"/>
      <c r="AF36" s="270"/>
      <c r="AG36" s="264"/>
      <c r="AH36" s="262"/>
      <c r="AI36" s="317"/>
      <c r="AJ36" s="240"/>
      <c r="AK36" s="264">
        <f t="shared" si="5"/>
        <v>0</v>
      </c>
    </row>
    <row r="37" spans="1:37">
      <c r="A37" s="27">
        <v>15</v>
      </c>
      <c r="B37" s="408" t="s">
        <v>82</v>
      </c>
      <c r="C37" s="62" t="s">
        <v>87</v>
      </c>
      <c r="D37" s="63" t="s">
        <v>88</v>
      </c>
      <c r="E37" s="61"/>
      <c r="F37" s="34">
        <v>0</v>
      </c>
      <c r="G37" s="35">
        <v>0</v>
      </c>
      <c r="H37" s="19"/>
      <c r="I37" s="121"/>
      <c r="J37" s="19">
        <v>0</v>
      </c>
      <c r="K37" s="37">
        <v>0</v>
      </c>
      <c r="L37" s="34">
        <v>0</v>
      </c>
      <c r="M37" s="37">
        <v>0</v>
      </c>
      <c r="N37" s="34">
        <v>0</v>
      </c>
      <c r="O37" s="37">
        <v>0</v>
      </c>
      <c r="P37" s="34">
        <v>0</v>
      </c>
      <c r="Q37" s="37">
        <v>0</v>
      </c>
      <c r="R37" s="168">
        <f t="shared" si="4"/>
        <v>0</v>
      </c>
      <c r="S37" s="37">
        <v>0</v>
      </c>
      <c r="T37" s="161">
        <v>0</v>
      </c>
      <c r="U37" s="183"/>
      <c r="V37" s="184"/>
      <c r="W37" s="128">
        <v>0</v>
      </c>
      <c r="X37" s="182">
        <f>U37+R37+E37</f>
        <v>0</v>
      </c>
      <c r="Y37" s="501"/>
      <c r="Z37" s="268"/>
      <c r="AA37" s="264"/>
      <c r="AB37" s="242"/>
      <c r="AC37" s="240"/>
      <c r="AD37" s="267"/>
      <c r="AE37" s="242"/>
      <c r="AF37" s="270"/>
      <c r="AG37" s="264"/>
      <c r="AH37" s="270"/>
      <c r="AI37" s="304"/>
      <c r="AJ37" s="240"/>
      <c r="AK37" s="264">
        <f t="shared" si="5"/>
        <v>0</v>
      </c>
    </row>
    <row r="38" spans="1:37">
      <c r="A38" s="25">
        <v>16</v>
      </c>
      <c r="B38" s="408" t="s">
        <v>83</v>
      </c>
      <c r="C38" s="499" t="s">
        <v>57</v>
      </c>
      <c r="D38" s="500" t="s">
        <v>58</v>
      </c>
      <c r="E38" s="61"/>
      <c r="F38" s="19">
        <v>0</v>
      </c>
      <c r="G38" s="33">
        <v>0</v>
      </c>
      <c r="H38" s="30"/>
      <c r="I38" s="33"/>
      <c r="J38" s="19">
        <v>0</v>
      </c>
      <c r="K38" s="33">
        <v>0</v>
      </c>
      <c r="L38" s="19">
        <v>0</v>
      </c>
      <c r="M38" s="33">
        <v>0</v>
      </c>
      <c r="N38" s="19">
        <v>0</v>
      </c>
      <c r="O38" s="57">
        <v>0</v>
      </c>
      <c r="P38" s="20">
        <v>0</v>
      </c>
      <c r="Q38" s="33">
        <v>0</v>
      </c>
      <c r="R38" s="168">
        <f t="shared" si="4"/>
        <v>0</v>
      </c>
      <c r="S38" s="165">
        <v>0</v>
      </c>
      <c r="T38" s="161">
        <v>0</v>
      </c>
      <c r="U38" s="160"/>
      <c r="V38" s="161"/>
      <c r="W38" s="121">
        <v>0</v>
      </c>
      <c r="X38" s="182">
        <f>U38+R38+E38</f>
        <v>0</v>
      </c>
      <c r="Y38" s="236"/>
      <c r="Z38" s="237"/>
      <c r="AA38" s="264"/>
      <c r="AB38" s="239"/>
      <c r="AC38" s="240"/>
      <c r="AD38" s="267"/>
      <c r="AE38" s="242"/>
      <c r="AF38" s="243"/>
      <c r="AG38" s="264"/>
      <c r="AH38" s="270"/>
      <c r="AI38" s="304"/>
      <c r="AJ38" s="305"/>
      <c r="AK38" s="264">
        <f t="shared" si="5"/>
        <v>0</v>
      </c>
    </row>
    <row r="39" spans="1:37">
      <c r="A39" s="64">
        <v>17</v>
      </c>
      <c r="B39" s="407" t="s">
        <v>84</v>
      </c>
      <c r="C39" s="54" t="s">
        <v>237</v>
      </c>
      <c r="D39" s="65" t="s">
        <v>238</v>
      </c>
      <c r="E39" s="56"/>
      <c r="F39" s="19">
        <v>0</v>
      </c>
      <c r="G39" s="57">
        <v>0</v>
      </c>
      <c r="H39" s="19"/>
      <c r="I39" s="120"/>
      <c r="J39" s="19">
        <v>0</v>
      </c>
      <c r="K39" s="33">
        <v>0</v>
      </c>
      <c r="L39" s="19">
        <v>0</v>
      </c>
      <c r="M39" s="33">
        <v>0</v>
      </c>
      <c r="N39" s="19">
        <v>0</v>
      </c>
      <c r="O39" s="33">
        <v>0</v>
      </c>
      <c r="P39" s="19">
        <v>0</v>
      </c>
      <c r="Q39" s="33">
        <v>0</v>
      </c>
      <c r="R39" s="179">
        <f t="shared" si="4"/>
        <v>0</v>
      </c>
      <c r="S39" s="33">
        <v>0</v>
      </c>
      <c r="T39" s="156">
        <v>0</v>
      </c>
      <c r="U39" s="180"/>
      <c r="V39" s="185"/>
      <c r="W39" s="186">
        <v>0</v>
      </c>
      <c r="X39" s="182">
        <f>E39+V39+U39</f>
        <v>0</v>
      </c>
      <c r="Y39" s="262"/>
      <c r="Z39" s="263"/>
      <c r="AA39" s="264"/>
      <c r="AB39" s="265"/>
      <c r="AC39" s="266"/>
      <c r="AD39" s="267"/>
      <c r="AE39" s="265"/>
      <c r="AF39" s="262"/>
      <c r="AG39" s="264"/>
      <c r="AH39" s="262">
        <v>0</v>
      </c>
      <c r="AI39" s="317">
        <v>0</v>
      </c>
      <c r="AJ39" s="266">
        <v>0</v>
      </c>
      <c r="AK39" s="264">
        <f t="shared" si="5"/>
        <v>0</v>
      </c>
    </row>
    <row r="40" spans="1:37" ht="15" thickBot="1">
      <c r="A40" s="66"/>
      <c r="B40" s="66"/>
      <c r="C40" s="67"/>
      <c r="D40" s="68"/>
      <c r="E40" s="69"/>
      <c r="F40" s="49"/>
      <c r="G40" s="50"/>
      <c r="H40" s="71"/>
      <c r="I40" s="122"/>
      <c r="J40" s="71"/>
      <c r="K40" s="109"/>
      <c r="L40" s="23"/>
      <c r="M40" s="109"/>
      <c r="N40" s="23"/>
      <c r="O40" s="123"/>
      <c r="P40" s="23"/>
      <c r="Q40" s="123"/>
      <c r="R40" s="26"/>
      <c r="S40" s="123"/>
      <c r="T40" s="153"/>
      <c r="U40" s="187"/>
      <c r="V40" s="188"/>
      <c r="W40" s="189"/>
      <c r="X40" s="190"/>
      <c r="Y40" s="271"/>
      <c r="Z40" s="272"/>
      <c r="AA40" s="474"/>
      <c r="AB40" s="273"/>
      <c r="AC40" s="274"/>
      <c r="AD40" s="474"/>
      <c r="AE40" s="273"/>
      <c r="AF40" s="271"/>
      <c r="AG40" s="318"/>
      <c r="AH40" s="271"/>
      <c r="AI40" s="319"/>
      <c r="AJ40" s="274"/>
      <c r="AK40" s="318"/>
    </row>
    <row r="41" spans="1:37" ht="15" thickBot="1">
      <c r="A41" s="46"/>
      <c r="B41" s="46"/>
      <c r="C41" s="72"/>
      <c r="D41" s="46"/>
      <c r="E41" s="73">
        <f>SUM(E31:E40)</f>
        <v>0</v>
      </c>
      <c r="F41" s="74">
        <f>SUM(F31:F40)</f>
        <v>0</v>
      </c>
      <c r="G41" s="75">
        <f>SUM(G31:G38)</f>
        <v>0</v>
      </c>
      <c r="H41" s="76">
        <f>SUM(H31:H40)</f>
        <v>0</v>
      </c>
      <c r="I41" s="78">
        <f>SUM(I31:I39)</f>
        <v>0</v>
      </c>
      <c r="J41" s="16" t="s">
        <v>89</v>
      </c>
      <c r="K41" s="124">
        <f t="shared" ref="K41:Q41" si="6">SUM(K31:K40)</f>
        <v>0</v>
      </c>
      <c r="L41" s="14">
        <f t="shared" si="6"/>
        <v>0</v>
      </c>
      <c r="M41" s="124">
        <f t="shared" si="6"/>
        <v>0</v>
      </c>
      <c r="N41" s="14">
        <f t="shared" si="6"/>
        <v>0</v>
      </c>
      <c r="O41" s="125">
        <f t="shared" si="6"/>
        <v>0</v>
      </c>
      <c r="P41" s="14">
        <f t="shared" si="6"/>
        <v>0</v>
      </c>
      <c r="Q41" s="125">
        <f t="shared" si="6"/>
        <v>0</v>
      </c>
      <c r="R41" s="191">
        <f>SUM(R31:R38)</f>
        <v>0</v>
      </c>
      <c r="S41" s="125">
        <f>SUM(S31:S40)</f>
        <v>0</v>
      </c>
      <c r="T41" s="177">
        <f>SUM(T31:T38)</f>
        <v>0</v>
      </c>
      <c r="U41" s="192">
        <f t="shared" ref="U41:Z41" si="7">SUM(U31:U40)</f>
        <v>0</v>
      </c>
      <c r="V41" s="192">
        <f t="shared" si="7"/>
        <v>0</v>
      </c>
      <c r="W41" s="192">
        <f t="shared" si="7"/>
        <v>0</v>
      </c>
      <c r="X41" s="190">
        <f t="shared" si="7"/>
        <v>0</v>
      </c>
      <c r="Y41" s="275">
        <f t="shared" si="7"/>
        <v>0</v>
      </c>
      <c r="Z41" s="276">
        <f t="shared" si="7"/>
        <v>0</v>
      </c>
      <c r="AA41" s="277">
        <f>SUM(AA31:AA39)</f>
        <v>0</v>
      </c>
      <c r="AB41" s="278">
        <f>SUM(AB31:AB40)</f>
        <v>0</v>
      </c>
      <c r="AC41" s="279">
        <f>SUM(AC31:AC40)</f>
        <v>0</v>
      </c>
      <c r="AD41" s="277">
        <f>SUM(AD31:AD39)</f>
        <v>0</v>
      </c>
      <c r="AE41" s="278">
        <f>SUM(AE31:AE40)</f>
        <v>0</v>
      </c>
      <c r="AF41" s="280">
        <f>SUM(AF31:AF39)</f>
        <v>0</v>
      </c>
      <c r="AG41" s="315">
        <f>SUM(AG31:AG39)</f>
        <v>0</v>
      </c>
      <c r="AH41" s="271">
        <f>SUM(AH31:AH38)</f>
        <v>0</v>
      </c>
      <c r="AI41" s="319">
        <f>SUM(AI31:AI38)</f>
        <v>0</v>
      </c>
      <c r="AJ41" s="279">
        <f>SUM(AJ31:AJ40)</f>
        <v>0</v>
      </c>
      <c r="AK41" s="315">
        <f>SUM(AK31:AK40)</f>
        <v>0</v>
      </c>
    </row>
    <row r="42" spans="1:37">
      <c r="A42" s="46"/>
      <c r="B42" s="46"/>
      <c r="C42" s="72"/>
      <c r="D42" s="46"/>
      <c r="E42" s="52"/>
      <c r="F42" s="52"/>
      <c r="G42" s="52"/>
      <c r="H42" s="1"/>
      <c r="I42" s="119"/>
      <c r="J42" s="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93"/>
      <c r="V42" s="193"/>
      <c r="W42" s="194"/>
      <c r="X42" s="119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</row>
    <row r="43" spans="1:37" ht="15" thickBot="1">
      <c r="A43" s="46"/>
      <c r="B43" s="46"/>
      <c r="C43" s="72"/>
      <c r="D43" s="46"/>
      <c r="E43" s="52"/>
      <c r="F43" s="52"/>
      <c r="G43" s="52"/>
      <c r="H43" s="1"/>
      <c r="I43" s="119"/>
      <c r="J43" s="1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93"/>
      <c r="V43" s="193"/>
      <c r="W43" s="194"/>
      <c r="X43" s="119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</row>
    <row r="44" spans="1:37" ht="15" thickBot="1">
      <c r="A44" s="521" t="s">
        <v>90</v>
      </c>
      <c r="B44" s="522"/>
      <c r="C44" s="523"/>
      <c r="D44" s="523"/>
      <c r="E44" s="77">
        <f>E41+E28+E12+E19</f>
        <v>0</v>
      </c>
      <c r="F44" s="78">
        <f>F28+F41+F12</f>
        <v>0</v>
      </c>
      <c r="G44" s="78">
        <f>G28+G41+G12</f>
        <v>0</v>
      </c>
      <c r="H44" s="76">
        <f>H41+H28+H12+H19</f>
        <v>0</v>
      </c>
      <c r="I44" s="78">
        <f>I28+I41+I12+I19</f>
        <v>0</v>
      </c>
      <c r="J44" s="78">
        <f>J28+J12</f>
        <v>0</v>
      </c>
      <c r="K44" s="78">
        <f t="shared" ref="K44:Q44" si="8">K28+K41+K12</f>
        <v>0</v>
      </c>
      <c r="L44" s="78">
        <f t="shared" si="8"/>
        <v>0</v>
      </c>
      <c r="M44" s="78">
        <f t="shared" si="8"/>
        <v>0</v>
      </c>
      <c r="N44" s="78">
        <f t="shared" si="8"/>
        <v>0</v>
      </c>
      <c r="O44" s="78">
        <f t="shared" si="8"/>
        <v>0</v>
      </c>
      <c r="P44" s="78">
        <f t="shared" si="8"/>
        <v>0</v>
      </c>
      <c r="Q44" s="78">
        <f t="shared" si="8"/>
        <v>0</v>
      </c>
      <c r="R44" s="77">
        <f>R28+R41+R12+R19</f>
        <v>0</v>
      </c>
      <c r="S44" s="78">
        <f>S28+S41+S12</f>
        <v>0</v>
      </c>
      <c r="T44" s="78">
        <f>T41+T28</f>
        <v>0</v>
      </c>
      <c r="U44" s="78">
        <f>U28+U41+U12+U19</f>
        <v>0</v>
      </c>
      <c r="V44" s="78">
        <f>V28+V41+V12</f>
        <v>0</v>
      </c>
      <c r="W44" s="78">
        <f>W28+W41+W12+W19</f>
        <v>0</v>
      </c>
      <c r="X44" s="77">
        <f>X41+X28+X12+X19</f>
        <v>0</v>
      </c>
      <c r="Y44" s="78">
        <f t="shared" ref="Y44:AG44" si="9">Y28+Y41+Y12+Y19</f>
        <v>0</v>
      </c>
      <c r="Z44" s="78">
        <f t="shared" si="9"/>
        <v>0</v>
      </c>
      <c r="AA44" s="77">
        <f t="shared" si="9"/>
        <v>0</v>
      </c>
      <c r="AB44" s="78">
        <f t="shared" si="9"/>
        <v>0</v>
      </c>
      <c r="AC44" s="78">
        <f t="shared" si="9"/>
        <v>0</v>
      </c>
      <c r="AD44" s="77">
        <f t="shared" si="9"/>
        <v>0</v>
      </c>
      <c r="AE44" s="78">
        <f t="shared" si="9"/>
        <v>0</v>
      </c>
      <c r="AF44" s="78">
        <f t="shared" si="9"/>
        <v>0</v>
      </c>
      <c r="AG44" s="77">
        <f t="shared" si="9"/>
        <v>0</v>
      </c>
      <c r="AH44" s="78">
        <f>AH28+AH41+AH12</f>
        <v>0</v>
      </c>
      <c r="AI44" s="78">
        <f>AI28+AI41+AI12</f>
        <v>0</v>
      </c>
      <c r="AJ44" s="78">
        <f>AJ28+AJ41+AJ12+AJ19</f>
        <v>0</v>
      </c>
      <c r="AK44" s="73">
        <f>AK28+AK41+AK12+AK19</f>
        <v>2207.85</v>
      </c>
    </row>
    <row r="45" spans="1:37">
      <c r="A45" s="46"/>
      <c r="B45" s="46"/>
      <c r="C45" s="72"/>
      <c r="D45" s="46"/>
      <c r="E45" s="52"/>
      <c r="F45" s="52"/>
      <c r="G45" s="52"/>
      <c r="H45" s="1"/>
      <c r="I45" s="119"/>
      <c r="J45" s="1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93"/>
      <c r="V45" s="193"/>
      <c r="W45" s="194"/>
      <c r="X45" s="119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</row>
    <row r="46" spans="1:37" ht="15" thickBot="1">
      <c r="A46" s="46"/>
      <c r="B46" s="46"/>
      <c r="C46" s="72"/>
      <c r="D46" s="46"/>
      <c r="E46" s="52"/>
      <c r="F46" s="52"/>
      <c r="G46" s="52"/>
      <c r="H46" s="1"/>
      <c r="I46" s="119"/>
      <c r="J46" s="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93"/>
      <c r="V46" s="193"/>
      <c r="W46" s="194"/>
      <c r="X46" s="119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</row>
    <row r="47" spans="1:37" ht="15" thickBot="1">
      <c r="A47" s="6"/>
      <c r="B47" s="6" t="s">
        <v>91</v>
      </c>
      <c r="C47" s="79"/>
      <c r="D47" s="79"/>
      <c r="E47" s="79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79"/>
      <c r="U47" s="79"/>
      <c r="V47" s="79"/>
      <c r="W47" s="79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320"/>
    </row>
    <row r="48" spans="1:37" ht="15" thickBot="1">
      <c r="A48" s="7" t="s">
        <v>4</v>
      </c>
      <c r="B48" s="7" t="s">
        <v>5</v>
      </c>
      <c r="C48" s="7" t="s">
        <v>6</v>
      </c>
      <c r="D48" s="7" t="s">
        <v>7</v>
      </c>
      <c r="E48" s="10" t="s">
        <v>92</v>
      </c>
      <c r="F48" s="524" t="s">
        <v>9</v>
      </c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5"/>
      <c r="S48" s="442" t="s">
        <v>222</v>
      </c>
      <c r="T48" s="433" t="s">
        <v>223</v>
      </c>
      <c r="U48" s="471" t="s">
        <v>11</v>
      </c>
      <c r="V48" s="433" t="s">
        <v>12</v>
      </c>
      <c r="W48" s="411" t="s">
        <v>245</v>
      </c>
      <c r="X48" s="198" t="s">
        <v>14</v>
      </c>
      <c r="Y48" s="525" t="s">
        <v>15</v>
      </c>
      <c r="Z48" s="526"/>
      <c r="AA48" s="527"/>
      <c r="AB48" s="525" t="s">
        <v>16</v>
      </c>
      <c r="AC48" s="526"/>
      <c r="AD48" s="526"/>
      <c r="AE48" s="506" t="s">
        <v>17</v>
      </c>
      <c r="AF48" s="507"/>
      <c r="AG48" s="508"/>
      <c r="AH48" s="136" t="s">
        <v>18</v>
      </c>
      <c r="AI48" s="296" t="s">
        <v>19</v>
      </c>
      <c r="AJ48" s="228" t="s">
        <v>20</v>
      </c>
      <c r="AK48" s="198" t="s">
        <v>21</v>
      </c>
    </row>
    <row r="49" spans="1:37" ht="15" thickBot="1">
      <c r="A49" s="81"/>
      <c r="B49" s="81"/>
      <c r="C49" s="81"/>
      <c r="D49" s="81"/>
      <c r="E49" s="26" t="s">
        <v>95</v>
      </c>
      <c r="F49" s="82" t="s">
        <v>96</v>
      </c>
      <c r="G49" s="83" t="s">
        <v>24</v>
      </c>
      <c r="H49" s="84" t="s">
        <v>25</v>
      </c>
      <c r="I49" s="83" t="s">
        <v>24</v>
      </c>
      <c r="J49" s="126" t="s">
        <v>26</v>
      </c>
      <c r="K49" s="83" t="s">
        <v>24</v>
      </c>
      <c r="L49" s="126" t="s">
        <v>27</v>
      </c>
      <c r="M49" s="83" t="s">
        <v>24</v>
      </c>
      <c r="N49" s="16" t="s">
        <v>28</v>
      </c>
      <c r="O49" s="83" t="s">
        <v>24</v>
      </c>
      <c r="P49" s="84" t="s">
        <v>97</v>
      </c>
      <c r="Q49" s="83" t="s">
        <v>24</v>
      </c>
      <c r="R49" s="141" t="s">
        <v>30</v>
      </c>
      <c r="S49" s="215"/>
      <c r="T49" s="143" t="s">
        <v>224</v>
      </c>
      <c r="U49" s="200"/>
      <c r="V49" s="154" t="s">
        <v>32</v>
      </c>
      <c r="W49" s="109" t="s">
        <v>246</v>
      </c>
      <c r="X49" s="202" t="s">
        <v>33</v>
      </c>
      <c r="Y49" s="281" t="s">
        <v>34</v>
      </c>
      <c r="Z49" s="282" t="s">
        <v>35</v>
      </c>
      <c r="AA49" s="221" t="s">
        <v>30</v>
      </c>
      <c r="AB49" s="281" t="s">
        <v>36</v>
      </c>
      <c r="AC49" s="282" t="s">
        <v>37</v>
      </c>
      <c r="AD49" s="221" t="s">
        <v>14</v>
      </c>
      <c r="AE49" s="283" t="s">
        <v>36</v>
      </c>
      <c r="AF49" s="284" t="s">
        <v>37</v>
      </c>
      <c r="AG49" s="223" t="s">
        <v>38</v>
      </c>
      <c r="AH49" s="71" t="s">
        <v>39</v>
      </c>
      <c r="AI49" s="200"/>
      <c r="AJ49" s="297"/>
      <c r="AK49" s="202" t="s">
        <v>33</v>
      </c>
    </row>
    <row r="50" spans="1:37">
      <c r="A50" s="64">
        <v>18</v>
      </c>
      <c r="B50" s="409" t="s">
        <v>99</v>
      </c>
      <c r="C50" s="85" t="s">
        <v>100</v>
      </c>
      <c r="D50" s="86" t="s">
        <v>101</v>
      </c>
      <c r="E50" s="87"/>
      <c r="F50" s="88">
        <v>0</v>
      </c>
      <c r="G50" s="89">
        <v>0</v>
      </c>
      <c r="H50" s="90"/>
      <c r="I50" s="106"/>
      <c r="J50" s="127">
        <v>0</v>
      </c>
      <c r="K50" s="128">
        <v>0</v>
      </c>
      <c r="L50" s="129">
        <v>0</v>
      </c>
      <c r="M50" s="130">
        <v>0</v>
      </c>
      <c r="N50" s="127">
        <v>0</v>
      </c>
      <c r="O50" s="131">
        <v>0</v>
      </c>
      <c r="P50" s="127">
        <v>0</v>
      </c>
      <c r="Q50" s="203">
        <v>0</v>
      </c>
      <c r="R50" s="204">
        <f>I50</f>
        <v>0</v>
      </c>
      <c r="S50" s="385"/>
      <c r="T50" s="216"/>
      <c r="U50" s="469"/>
      <c r="V50" s="181"/>
      <c r="W50" s="470"/>
      <c r="X50" s="169"/>
      <c r="Y50" s="285"/>
      <c r="Z50" s="286"/>
      <c r="AA50" s="287"/>
      <c r="AB50" s="288"/>
      <c r="AC50" s="286"/>
      <c r="AD50" s="287"/>
      <c r="AE50" s="289"/>
      <c r="AF50" s="245"/>
      <c r="AG50" s="321"/>
      <c r="AH50" s="289">
        <v>0</v>
      </c>
      <c r="AI50" s="322">
        <v>0</v>
      </c>
      <c r="AJ50" s="286">
        <v>0</v>
      </c>
      <c r="AK50" s="241">
        <f>X50-Z50-AC50-AF50</f>
        <v>0</v>
      </c>
    </row>
    <row r="51" spans="1:37">
      <c r="A51" s="64">
        <v>19</v>
      </c>
      <c r="B51" s="409" t="s">
        <v>102</v>
      </c>
      <c r="C51" s="85" t="s">
        <v>243</v>
      </c>
      <c r="D51" s="86" t="s">
        <v>231</v>
      </c>
      <c r="E51" s="87"/>
      <c r="F51" s="88">
        <v>0</v>
      </c>
      <c r="G51" s="89">
        <v>0</v>
      </c>
      <c r="H51" s="90"/>
      <c r="I51" s="106"/>
      <c r="J51" s="127">
        <v>0</v>
      </c>
      <c r="K51" s="128">
        <v>0</v>
      </c>
      <c r="L51" s="129">
        <v>0</v>
      </c>
      <c r="M51" s="130">
        <v>0</v>
      </c>
      <c r="N51" s="127">
        <v>0</v>
      </c>
      <c r="O51" s="131">
        <v>0</v>
      </c>
      <c r="P51" s="127">
        <v>0</v>
      </c>
      <c r="Q51" s="203">
        <v>0</v>
      </c>
      <c r="R51" s="204">
        <f>I51</f>
        <v>0</v>
      </c>
      <c r="S51" s="205"/>
      <c r="T51" s="206"/>
      <c r="U51" s="207"/>
      <c r="V51" s="208"/>
      <c r="W51" s="209"/>
      <c r="X51" s="169"/>
      <c r="Y51" s="285"/>
      <c r="Z51" s="286"/>
      <c r="AA51" s="287"/>
      <c r="AB51" s="288"/>
      <c r="AC51" s="286"/>
      <c r="AD51" s="287"/>
      <c r="AE51" s="289"/>
      <c r="AF51" s="245"/>
      <c r="AG51" s="321"/>
      <c r="AH51" s="289">
        <v>0</v>
      </c>
      <c r="AI51" s="322"/>
      <c r="AJ51" s="286"/>
      <c r="AK51" s="241">
        <f t="shared" ref="AK51:AK53" si="10">X51-Z51-AC51-AF51</f>
        <v>0</v>
      </c>
    </row>
    <row r="52" spans="1:37">
      <c r="A52" s="64">
        <v>20</v>
      </c>
      <c r="B52" s="409" t="s">
        <v>103</v>
      </c>
      <c r="C52" s="85" t="s">
        <v>233</v>
      </c>
      <c r="D52" s="86" t="s">
        <v>234</v>
      </c>
      <c r="E52" s="87"/>
      <c r="F52" s="34">
        <v>0</v>
      </c>
      <c r="G52" s="89">
        <v>0</v>
      </c>
      <c r="H52" s="443"/>
      <c r="I52" s="458"/>
      <c r="J52" s="88">
        <v>0</v>
      </c>
      <c r="K52" s="459">
        <v>0</v>
      </c>
      <c r="L52" s="171">
        <v>0</v>
      </c>
      <c r="M52" s="460">
        <v>0</v>
      </c>
      <c r="N52" s="88">
        <v>0</v>
      </c>
      <c r="O52" s="115">
        <v>0</v>
      </c>
      <c r="P52" s="88">
        <v>0</v>
      </c>
      <c r="Q52" s="461">
        <v>0</v>
      </c>
      <c r="R52" s="204">
        <f t="shared" ref="R52:R53" si="11">I52</f>
        <v>0</v>
      </c>
      <c r="S52" s="114"/>
      <c r="T52" s="172"/>
      <c r="U52" s="404"/>
      <c r="V52" s="209"/>
      <c r="W52" s="209"/>
      <c r="X52" s="169"/>
      <c r="Y52" s="285"/>
      <c r="Z52" s="286"/>
      <c r="AA52" s="287"/>
      <c r="AB52" s="288"/>
      <c r="AC52" s="286"/>
      <c r="AD52" s="287"/>
      <c r="AE52" s="289"/>
      <c r="AF52" s="245"/>
      <c r="AG52" s="321"/>
      <c r="AH52" s="289">
        <v>0</v>
      </c>
      <c r="AI52" s="322"/>
      <c r="AJ52" s="286"/>
      <c r="AK52" s="241">
        <f>X52-Z52-AC52-AF52-AJ52</f>
        <v>0</v>
      </c>
    </row>
    <row r="53" spans="1:37">
      <c r="A53" s="64">
        <v>21</v>
      </c>
      <c r="B53" s="408" t="s">
        <v>76</v>
      </c>
      <c r="C53" s="59" t="s">
        <v>105</v>
      </c>
      <c r="D53" s="403" t="s">
        <v>106</v>
      </c>
      <c r="E53" s="61"/>
      <c r="F53" s="34">
        <v>0</v>
      </c>
      <c r="G53" s="35">
        <v>0</v>
      </c>
      <c r="H53" s="332"/>
      <c r="I53" s="121"/>
      <c r="J53" s="34">
        <v>0</v>
      </c>
      <c r="K53" s="110">
        <v>0</v>
      </c>
      <c r="L53" s="34">
        <v>0</v>
      </c>
      <c r="M53" s="110">
        <v>0</v>
      </c>
      <c r="N53" s="34">
        <v>0</v>
      </c>
      <c r="O53" s="110">
        <v>0</v>
      </c>
      <c r="P53" s="34">
        <v>0</v>
      </c>
      <c r="Q53" s="37">
        <v>0</v>
      </c>
      <c r="R53" s="204">
        <f t="shared" si="11"/>
        <v>0</v>
      </c>
      <c r="S53" s="37"/>
      <c r="T53" s="161"/>
      <c r="U53" s="183"/>
      <c r="V53" s="183"/>
      <c r="W53" s="208"/>
      <c r="X53" s="169"/>
      <c r="Y53" s="270"/>
      <c r="Z53" s="240"/>
      <c r="AA53" s="287"/>
      <c r="AB53" s="242"/>
      <c r="AC53" s="240"/>
      <c r="AD53" s="287"/>
      <c r="AE53" s="242"/>
      <c r="AF53" s="270"/>
      <c r="AG53" s="321"/>
      <c r="AH53" s="270">
        <v>0</v>
      </c>
      <c r="AI53" s="304"/>
      <c r="AJ53" s="240"/>
      <c r="AK53" s="241">
        <f t="shared" si="10"/>
        <v>0</v>
      </c>
    </row>
    <row r="54" spans="1:37" ht="15" thickBot="1">
      <c r="A54" s="66"/>
      <c r="B54" s="91"/>
      <c r="C54" s="92"/>
      <c r="D54" s="93"/>
      <c r="E54" s="94"/>
      <c r="F54" s="95"/>
      <c r="G54" s="96"/>
      <c r="H54" s="97"/>
      <c r="I54" s="106"/>
      <c r="J54" s="132"/>
      <c r="K54" s="130"/>
      <c r="L54" s="132"/>
      <c r="M54" s="130"/>
      <c r="N54" s="132"/>
      <c r="O54" s="131"/>
      <c r="P54" s="132"/>
      <c r="Q54" s="203"/>
      <c r="R54" s="210"/>
      <c r="S54" s="205"/>
      <c r="T54" s="206"/>
      <c r="U54" s="161"/>
      <c r="V54" s="167"/>
      <c r="W54" s="211"/>
      <c r="X54" s="169"/>
      <c r="Y54" s="290"/>
      <c r="Z54" s="291"/>
      <c r="AA54" s="292"/>
      <c r="AB54" s="247"/>
      <c r="AC54" s="248"/>
      <c r="AD54" s="293"/>
      <c r="AE54" s="230"/>
      <c r="AF54" s="231"/>
      <c r="AG54" s="234"/>
      <c r="AH54" s="230"/>
      <c r="AI54" s="301"/>
      <c r="AJ54" s="323"/>
      <c r="AK54" s="264"/>
    </row>
    <row r="55" spans="1:37" ht="15" thickBot="1">
      <c r="A55" s="1"/>
      <c r="B55" s="1"/>
      <c r="C55" s="5"/>
      <c r="D55" s="1"/>
      <c r="E55" s="98">
        <f>SUM(E50:E54)</f>
        <v>0</v>
      </c>
      <c r="F55" s="99">
        <v>0</v>
      </c>
      <c r="G55" s="100">
        <v>0</v>
      </c>
      <c r="H55" s="101">
        <f t="shared" ref="H55:Q55" si="12">SUM(H50:H54)</f>
        <v>0</v>
      </c>
      <c r="I55" s="133">
        <f t="shared" si="12"/>
        <v>0</v>
      </c>
      <c r="J55" s="74">
        <f t="shared" si="12"/>
        <v>0</v>
      </c>
      <c r="K55" s="133">
        <f t="shared" si="12"/>
        <v>0</v>
      </c>
      <c r="L55" s="134">
        <f t="shared" si="12"/>
        <v>0</v>
      </c>
      <c r="M55" s="133">
        <f t="shared" si="12"/>
        <v>0</v>
      </c>
      <c r="N55" s="74">
        <f t="shared" si="12"/>
        <v>0</v>
      </c>
      <c r="O55" s="75">
        <f t="shared" si="12"/>
        <v>0</v>
      </c>
      <c r="P55" s="117">
        <f t="shared" si="12"/>
        <v>0</v>
      </c>
      <c r="Q55" s="133">
        <f t="shared" si="12"/>
        <v>0</v>
      </c>
      <c r="R55" s="212">
        <f>SUM(R50:R53)</f>
        <v>0</v>
      </c>
      <c r="S55" s="134">
        <f>SUM(S50:S54)</f>
        <v>0</v>
      </c>
      <c r="T55" s="176">
        <f>SUM(T50:T53)</f>
        <v>0</v>
      </c>
      <c r="U55" s="176">
        <f>SUM(U50:U54)</f>
        <v>0</v>
      </c>
      <c r="V55" s="176">
        <f t="shared" ref="V55:AC55" si="13">SUM(V50:V54)</f>
        <v>0</v>
      </c>
      <c r="W55" s="213">
        <f>SUM(W50:W54)</f>
        <v>0</v>
      </c>
      <c r="X55" s="191">
        <f>SUM(X50:X54)</f>
        <v>0</v>
      </c>
      <c r="Y55" s="74">
        <f t="shared" si="13"/>
        <v>0</v>
      </c>
      <c r="Z55" s="75">
        <f t="shared" si="13"/>
        <v>0</v>
      </c>
      <c r="AA55" s="212">
        <f t="shared" si="13"/>
        <v>0</v>
      </c>
      <c r="AB55" s="74">
        <f t="shared" si="13"/>
        <v>0</v>
      </c>
      <c r="AC55" s="75">
        <f t="shared" si="13"/>
        <v>0</v>
      </c>
      <c r="AD55" s="212">
        <f>SUM(AD50:AD53)</f>
        <v>0</v>
      </c>
      <c r="AE55" s="49">
        <f>SUM(AE50:AE54)</f>
        <v>0</v>
      </c>
      <c r="AF55" s="294">
        <f>SUM(AF50:AF53)</f>
        <v>0</v>
      </c>
      <c r="AG55" s="324">
        <f>SUM(AG50:AG54)</f>
        <v>0</v>
      </c>
      <c r="AH55" s="49">
        <f>SUM(AH50:AH50)</f>
        <v>0</v>
      </c>
      <c r="AI55" s="294">
        <f>SUM(AI50:AI50)</f>
        <v>0</v>
      </c>
      <c r="AJ55" s="325">
        <f>SUM(AJ50:AJ54)</f>
        <v>0</v>
      </c>
      <c r="AK55" s="73">
        <f>SUM(AK50:AK54)</f>
        <v>0</v>
      </c>
    </row>
    <row r="56" spans="1:37">
      <c r="A56" s="102"/>
      <c r="B56" s="103"/>
      <c r="C56" s="103"/>
      <c r="D56" s="103"/>
      <c r="E56" s="52"/>
      <c r="F56" s="52"/>
      <c r="G56" s="52"/>
      <c r="H56" s="104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104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>
      <c r="A57" s="102"/>
      <c r="B57" s="103"/>
      <c r="C57" s="103"/>
      <c r="D57" s="103"/>
      <c r="E57" s="52"/>
      <c r="F57" s="52"/>
      <c r="G57" s="52"/>
      <c r="H57" s="104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104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ht="15" thickBot="1">
      <c r="A58" s="102"/>
      <c r="B58" s="103"/>
      <c r="C58" s="103"/>
      <c r="D58" s="103"/>
      <c r="E58" s="52"/>
      <c r="F58" s="52"/>
      <c r="G58" s="52"/>
      <c r="H58" s="104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104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</row>
    <row r="59" spans="1:37" ht="15" thickBot="1">
      <c r="A59" s="6"/>
      <c r="B59" s="6" t="s">
        <v>107</v>
      </c>
      <c r="C59" s="79"/>
      <c r="D59" s="79"/>
      <c r="E59" s="7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79"/>
      <c r="U59" s="79"/>
      <c r="V59" s="79"/>
      <c r="W59" s="79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320"/>
    </row>
    <row r="60" spans="1:37" ht="15" thickBot="1">
      <c r="A60" s="7" t="s">
        <v>4</v>
      </c>
      <c r="B60" s="7" t="s">
        <v>5</v>
      </c>
      <c r="C60" s="7" t="s">
        <v>6</v>
      </c>
      <c r="D60" s="7" t="s">
        <v>7</v>
      </c>
      <c r="E60" s="10" t="s">
        <v>92</v>
      </c>
      <c r="F60" s="524" t="s">
        <v>9</v>
      </c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5"/>
      <c r="S60" s="214" t="s">
        <v>93</v>
      </c>
      <c r="T60" s="196" t="s">
        <v>223</v>
      </c>
      <c r="U60" s="137" t="s">
        <v>11</v>
      </c>
      <c r="V60" s="196" t="s">
        <v>247</v>
      </c>
      <c r="W60" s="197" t="s">
        <v>94</v>
      </c>
      <c r="X60" s="198" t="s">
        <v>14</v>
      </c>
      <c r="Y60" s="525" t="s">
        <v>15</v>
      </c>
      <c r="Z60" s="526"/>
      <c r="AA60" s="527"/>
      <c r="AB60" s="525" t="s">
        <v>16</v>
      </c>
      <c r="AC60" s="526"/>
      <c r="AD60" s="526"/>
      <c r="AE60" s="506" t="s">
        <v>17</v>
      </c>
      <c r="AF60" s="507"/>
      <c r="AG60" s="508"/>
      <c r="AH60" s="136" t="s">
        <v>18</v>
      </c>
      <c r="AI60" s="296" t="s">
        <v>235</v>
      </c>
      <c r="AJ60" s="228" t="s">
        <v>20</v>
      </c>
      <c r="AK60" s="198" t="s">
        <v>21</v>
      </c>
    </row>
    <row r="61" spans="1:37" ht="15" thickBot="1">
      <c r="A61" s="81"/>
      <c r="B61" s="81"/>
      <c r="C61" s="81"/>
      <c r="D61" s="81"/>
      <c r="E61" s="26" t="s">
        <v>95</v>
      </c>
      <c r="F61" s="82" t="s">
        <v>96</v>
      </c>
      <c r="G61" s="83" t="s">
        <v>24</v>
      </c>
      <c r="H61" s="84" t="s">
        <v>25</v>
      </c>
      <c r="I61" s="83" t="s">
        <v>24</v>
      </c>
      <c r="J61" s="126" t="s">
        <v>26</v>
      </c>
      <c r="K61" s="83" t="s">
        <v>24</v>
      </c>
      <c r="L61" s="126" t="s">
        <v>27</v>
      </c>
      <c r="M61" s="83" t="s">
        <v>24</v>
      </c>
      <c r="N61" s="16" t="s">
        <v>28</v>
      </c>
      <c r="O61" s="83" t="s">
        <v>24</v>
      </c>
      <c r="P61" s="84" t="s">
        <v>97</v>
      </c>
      <c r="Q61" s="83" t="s">
        <v>24</v>
      </c>
      <c r="R61" s="141" t="s">
        <v>30</v>
      </c>
      <c r="S61" s="215" t="s">
        <v>98</v>
      </c>
      <c r="T61" s="154" t="s">
        <v>224</v>
      </c>
      <c r="U61" s="200"/>
      <c r="V61" s="154" t="s">
        <v>248</v>
      </c>
      <c r="W61" s="201" t="s">
        <v>32</v>
      </c>
      <c r="X61" s="202" t="s">
        <v>33</v>
      </c>
      <c r="Y61" s="281" t="s">
        <v>34</v>
      </c>
      <c r="Z61" s="282" t="s">
        <v>35</v>
      </c>
      <c r="AA61" s="221" t="s">
        <v>30</v>
      </c>
      <c r="AB61" s="281" t="s">
        <v>36</v>
      </c>
      <c r="AC61" s="282" t="s">
        <v>37</v>
      </c>
      <c r="AD61" s="221" t="s">
        <v>14</v>
      </c>
      <c r="AE61" s="283" t="s">
        <v>36</v>
      </c>
      <c r="AF61" s="284" t="s">
        <v>37</v>
      </c>
      <c r="AG61" s="223" t="s">
        <v>38</v>
      </c>
      <c r="AH61" s="71" t="s">
        <v>39</v>
      </c>
      <c r="AI61" s="200"/>
      <c r="AJ61" s="297"/>
      <c r="AK61" s="202" t="s">
        <v>33</v>
      </c>
    </row>
    <row r="62" spans="1:37">
      <c r="A62" s="448">
        <v>22</v>
      </c>
      <c r="B62" s="450" t="s">
        <v>108</v>
      </c>
      <c r="C62" s="477" t="s">
        <v>109</v>
      </c>
      <c r="D62" s="478" t="s">
        <v>110</v>
      </c>
      <c r="E62" s="479"/>
      <c r="F62" s="105">
        <v>0</v>
      </c>
      <c r="G62" s="106">
        <v>0</v>
      </c>
      <c r="H62" s="107"/>
      <c r="I62" s="480"/>
      <c r="J62" s="105">
        <v>0</v>
      </c>
      <c r="K62" s="480">
        <v>0</v>
      </c>
      <c r="L62" s="105">
        <v>0</v>
      </c>
      <c r="M62" s="480">
        <v>0</v>
      </c>
      <c r="N62" s="105">
        <v>0</v>
      </c>
      <c r="O62" s="481">
        <v>0</v>
      </c>
      <c r="P62" s="105">
        <v>0</v>
      </c>
      <c r="Q62" s="482">
        <v>0</v>
      </c>
      <c r="R62" s="496">
        <v>0</v>
      </c>
      <c r="S62" s="486">
        <v>0</v>
      </c>
      <c r="T62" s="216">
        <v>0</v>
      </c>
      <c r="U62" s="216">
        <v>0</v>
      </c>
      <c r="V62" s="217">
        <v>0</v>
      </c>
      <c r="W62" s="482">
        <v>300</v>
      </c>
      <c r="X62" s="497">
        <v>3100</v>
      </c>
      <c r="Y62" s="483"/>
      <c r="Z62" s="480"/>
      <c r="AA62" s="487"/>
      <c r="AB62" s="484">
        <v>38.1</v>
      </c>
      <c r="AC62" s="480">
        <v>0</v>
      </c>
      <c r="AD62" s="487">
        <v>38.1</v>
      </c>
      <c r="AE62" s="107">
        <v>0</v>
      </c>
      <c r="AF62" s="295">
        <v>0</v>
      </c>
      <c r="AG62" s="182">
        <v>0</v>
      </c>
      <c r="AH62" s="485">
        <v>0</v>
      </c>
      <c r="AI62" s="120">
        <v>0</v>
      </c>
      <c r="AJ62" s="106">
        <v>0</v>
      </c>
      <c r="AK62" s="498">
        <v>3100</v>
      </c>
    </row>
    <row r="63" spans="1:37">
      <c r="A63" s="64">
        <v>23</v>
      </c>
      <c r="B63" s="409" t="s">
        <v>111</v>
      </c>
      <c r="C63" s="85" t="s">
        <v>112</v>
      </c>
      <c r="D63" s="86" t="s">
        <v>113</v>
      </c>
      <c r="E63" s="87"/>
      <c r="F63" s="88">
        <v>0</v>
      </c>
      <c r="G63" s="89">
        <v>0</v>
      </c>
      <c r="H63" s="90"/>
      <c r="I63" s="106"/>
      <c r="J63" s="127">
        <v>0</v>
      </c>
      <c r="K63" s="128">
        <v>0</v>
      </c>
      <c r="L63" s="129">
        <v>0</v>
      </c>
      <c r="M63" s="130">
        <v>0</v>
      </c>
      <c r="N63" s="127">
        <v>0</v>
      </c>
      <c r="O63" s="131">
        <v>0</v>
      </c>
      <c r="P63" s="127">
        <v>0</v>
      </c>
      <c r="Q63" s="203">
        <v>0</v>
      </c>
      <c r="R63" s="204">
        <v>0</v>
      </c>
      <c r="S63" s="205">
        <v>0</v>
      </c>
      <c r="T63" s="206">
        <v>0</v>
      </c>
      <c r="U63" s="207">
        <v>0</v>
      </c>
      <c r="V63" s="208">
        <v>0</v>
      </c>
      <c r="W63" s="209">
        <v>0</v>
      </c>
      <c r="X63" s="169">
        <v>4354</v>
      </c>
      <c r="Y63" s="285"/>
      <c r="Z63" s="286"/>
      <c r="AA63" s="287"/>
      <c r="AB63" s="288">
        <v>54.4</v>
      </c>
      <c r="AC63" s="286">
        <v>0</v>
      </c>
      <c r="AD63" s="287">
        <v>54.4</v>
      </c>
      <c r="AE63" s="289">
        <v>0</v>
      </c>
      <c r="AF63" s="245">
        <v>0</v>
      </c>
      <c r="AG63" s="321">
        <v>0</v>
      </c>
      <c r="AH63" s="289">
        <v>0</v>
      </c>
      <c r="AI63" s="322"/>
      <c r="AJ63" s="286"/>
      <c r="AK63" s="241">
        <f>X63-AJ63</f>
        <v>4354</v>
      </c>
    </row>
    <row r="64" spans="1:37">
      <c r="A64" s="64">
        <v>24</v>
      </c>
      <c r="B64" s="409" t="s">
        <v>232</v>
      </c>
      <c r="C64" s="85" t="s">
        <v>240</v>
      </c>
      <c r="D64" s="86" t="s">
        <v>241</v>
      </c>
      <c r="E64" s="87"/>
      <c r="F64" s="88">
        <v>0</v>
      </c>
      <c r="G64" s="89">
        <v>0</v>
      </c>
      <c r="H64" s="90"/>
      <c r="I64" s="106"/>
      <c r="J64" s="127">
        <v>0</v>
      </c>
      <c r="K64" s="128">
        <v>0</v>
      </c>
      <c r="L64" s="129">
        <v>0</v>
      </c>
      <c r="M64" s="130">
        <v>0</v>
      </c>
      <c r="N64" s="127">
        <v>0</v>
      </c>
      <c r="O64" s="131">
        <v>0</v>
      </c>
      <c r="P64" s="127">
        <v>0</v>
      </c>
      <c r="Q64" s="203">
        <v>0</v>
      </c>
      <c r="R64" s="170">
        <f>I64</f>
        <v>0</v>
      </c>
      <c r="S64" s="205">
        <v>0</v>
      </c>
      <c r="T64" s="206">
        <v>0</v>
      </c>
      <c r="U64" s="207">
        <v>0</v>
      </c>
      <c r="V64" s="208"/>
      <c r="W64" s="209">
        <v>0</v>
      </c>
      <c r="X64" s="169">
        <f>E64+R64+V64</f>
        <v>0</v>
      </c>
      <c r="Y64" s="285"/>
      <c r="Z64" s="286"/>
      <c r="AA64" s="287"/>
      <c r="AB64" s="288">
        <v>51.65</v>
      </c>
      <c r="AC64" s="286">
        <v>14.75</v>
      </c>
      <c r="AD64" s="287">
        <f>AB64+AC64</f>
        <v>66.400000000000006</v>
      </c>
      <c r="AE64" s="289">
        <v>5.9</v>
      </c>
      <c r="AF64" s="245">
        <v>5.9</v>
      </c>
      <c r="AG64" s="321">
        <f>AE64+AF64</f>
        <v>11.8</v>
      </c>
      <c r="AH64" s="289">
        <v>0</v>
      </c>
      <c r="AI64" s="322"/>
      <c r="AJ64" s="286"/>
      <c r="AK64" s="241">
        <f>X64-Z64-AC64-AF64</f>
        <v>-20.65</v>
      </c>
    </row>
    <row r="65" spans="1:37" ht="15" thickBot="1">
      <c r="A65" s="66"/>
      <c r="B65" s="91"/>
      <c r="C65" s="92"/>
      <c r="D65" s="93"/>
      <c r="E65" s="94"/>
      <c r="F65" s="95"/>
      <c r="G65" s="96"/>
      <c r="H65" s="97"/>
      <c r="I65" s="106"/>
      <c r="J65" s="132"/>
      <c r="K65" s="130"/>
      <c r="L65" s="132"/>
      <c r="M65" s="130"/>
      <c r="N65" s="132"/>
      <c r="O65" s="131"/>
      <c r="P65" s="132"/>
      <c r="Q65" s="203"/>
      <c r="R65" s="210"/>
      <c r="S65" s="205"/>
      <c r="T65" s="206"/>
      <c r="U65" s="161"/>
      <c r="V65" s="167"/>
      <c r="W65" s="211"/>
      <c r="X65" s="358"/>
      <c r="Y65" s="290"/>
      <c r="Z65" s="291"/>
      <c r="AA65" s="292"/>
      <c r="AB65" s="247"/>
      <c r="AC65" s="248"/>
      <c r="AD65" s="293"/>
      <c r="AE65" s="230"/>
      <c r="AF65" s="231"/>
      <c r="AG65" s="234"/>
      <c r="AH65" s="230"/>
      <c r="AI65" s="301"/>
      <c r="AJ65" s="323"/>
      <c r="AK65" s="264"/>
    </row>
    <row r="66" spans="1:37" ht="15" thickBot="1">
      <c r="A66" s="1"/>
      <c r="B66" s="1"/>
      <c r="C66" s="5"/>
      <c r="D66" s="1"/>
      <c r="E66" s="98">
        <f>SUM(E62:E65)</f>
        <v>0</v>
      </c>
      <c r="F66" s="99">
        <f>SUM(F62:F62)</f>
        <v>0</v>
      </c>
      <c r="G66" s="100">
        <f>SUM(G62:G62)</f>
        <v>0</v>
      </c>
      <c r="H66" s="101">
        <f>SUM(H62:H64)</f>
        <v>0</v>
      </c>
      <c r="I66" s="133">
        <f>SUM(I62:I65)</f>
        <v>0</v>
      </c>
      <c r="J66" s="74" t="s">
        <v>89</v>
      </c>
      <c r="K66" s="133">
        <f t="shared" ref="K66:Q66" si="14">SUM(K62:K65)</f>
        <v>0</v>
      </c>
      <c r="L66" s="134">
        <f t="shared" si="14"/>
        <v>0</v>
      </c>
      <c r="M66" s="133">
        <f t="shared" si="14"/>
        <v>0</v>
      </c>
      <c r="N66" s="74">
        <f t="shared" si="14"/>
        <v>0</v>
      </c>
      <c r="O66" s="75">
        <f t="shared" si="14"/>
        <v>0</v>
      </c>
      <c r="P66" s="117">
        <f t="shared" si="14"/>
        <v>0</v>
      </c>
      <c r="Q66" s="133">
        <f t="shared" si="14"/>
        <v>0</v>
      </c>
      <c r="R66" s="212">
        <f>SUM(R62:R64)</f>
        <v>0</v>
      </c>
      <c r="S66" s="134">
        <f>SUM(S62:S65)</f>
        <v>0</v>
      </c>
      <c r="T66" s="176">
        <f>SUM(T62:T63)</f>
        <v>0</v>
      </c>
      <c r="U66" s="176">
        <f t="shared" ref="U66:Z66" si="15">SUM(U62:U65)</f>
        <v>0</v>
      </c>
      <c r="V66" s="176">
        <f t="shared" si="15"/>
        <v>0</v>
      </c>
      <c r="W66" s="213">
        <f t="shared" si="15"/>
        <v>300</v>
      </c>
      <c r="X66" s="191">
        <f>SUM(X62:X65)</f>
        <v>7454</v>
      </c>
      <c r="Y66" s="74">
        <f t="shared" si="15"/>
        <v>0</v>
      </c>
      <c r="Z66" s="75">
        <f t="shared" si="15"/>
        <v>0</v>
      </c>
      <c r="AA66" s="212">
        <f>SUM(AA62:AA64)</f>
        <v>0</v>
      </c>
      <c r="AB66" s="74">
        <f>SUM(AB62:AB65)</f>
        <v>144.15</v>
      </c>
      <c r="AC66" s="75">
        <f>SUM(AC62:AC65)</f>
        <v>14.75</v>
      </c>
      <c r="AD66" s="212">
        <f>SUM(AD62:AD64)</f>
        <v>158.9</v>
      </c>
      <c r="AE66" s="49">
        <f>SUM(AE62:AE65)</f>
        <v>5.9</v>
      </c>
      <c r="AF66" s="294">
        <f>SUM(AF62:AF64)</f>
        <v>5.9</v>
      </c>
      <c r="AG66" s="324">
        <f>SUM(AG62:AG65)</f>
        <v>11.8</v>
      </c>
      <c r="AH66" s="49">
        <f>SUM(AH62:AH63)</f>
        <v>0</v>
      </c>
      <c r="AI66" s="294">
        <f>SUM(AI62:AI63)</f>
        <v>0</v>
      </c>
      <c r="AJ66" s="325">
        <f>SUM(AJ62:AJ65)</f>
        <v>0</v>
      </c>
      <c r="AK66" s="73">
        <f>SUM(AK62:AK65)</f>
        <v>7433.35</v>
      </c>
    </row>
    <row r="67" spans="1:37">
      <c r="A67" s="1"/>
      <c r="B67" s="1"/>
      <c r="C67" s="5"/>
      <c r="D67" s="1"/>
      <c r="E67" s="326"/>
      <c r="F67" s="326"/>
      <c r="G67" s="326"/>
      <c r="H67" s="327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</row>
    <row r="68" spans="1:37">
      <c r="A68" s="1"/>
      <c r="B68" s="1"/>
      <c r="C68" s="5"/>
      <c r="D68" s="1"/>
      <c r="E68" s="326"/>
      <c r="F68" s="326"/>
      <c r="G68" s="326"/>
      <c r="H68" s="327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104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 spans="1:37" ht="15" thickBot="1">
      <c r="A69" s="1"/>
      <c r="B69" s="1"/>
      <c r="C69" s="5"/>
      <c r="D69" s="1"/>
      <c r="E69" s="326"/>
      <c r="F69" s="326"/>
      <c r="G69" s="326"/>
      <c r="H69" s="327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104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 spans="1:37" ht="15" thickBot="1">
      <c r="A70" s="6"/>
      <c r="B70" s="6" t="s">
        <v>115</v>
      </c>
      <c r="C70" s="79"/>
      <c r="D70" s="79"/>
      <c r="E70" s="79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79"/>
      <c r="U70" s="79"/>
      <c r="V70" s="79"/>
      <c r="W70" s="79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320"/>
    </row>
    <row r="71" spans="1:37" ht="15" thickBot="1">
      <c r="A71" s="448" t="s">
        <v>4</v>
      </c>
      <c r="B71" s="21" t="s">
        <v>5</v>
      </c>
      <c r="C71" s="21" t="s">
        <v>6</v>
      </c>
      <c r="D71" s="21" t="s">
        <v>116</v>
      </c>
      <c r="E71" s="10" t="s">
        <v>92</v>
      </c>
      <c r="F71" s="524" t="s">
        <v>9</v>
      </c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5"/>
      <c r="S71" s="195" t="s">
        <v>213</v>
      </c>
      <c r="T71" s="296" t="s">
        <v>220</v>
      </c>
      <c r="U71" s="296" t="s">
        <v>216</v>
      </c>
      <c r="V71" s="138" t="s">
        <v>12</v>
      </c>
      <c r="W71" s="359" t="s">
        <v>214</v>
      </c>
      <c r="X71" s="198" t="s">
        <v>14</v>
      </c>
      <c r="Y71" s="506" t="s">
        <v>15</v>
      </c>
      <c r="Z71" s="507"/>
      <c r="AA71" s="508"/>
      <c r="AB71" s="506" t="s">
        <v>16</v>
      </c>
      <c r="AC71" s="507"/>
      <c r="AD71" s="508"/>
      <c r="AE71" s="525" t="s">
        <v>17</v>
      </c>
      <c r="AF71" s="526"/>
      <c r="AG71" s="527"/>
      <c r="AH71" s="136" t="s">
        <v>18</v>
      </c>
      <c r="AI71" s="296" t="s">
        <v>19</v>
      </c>
      <c r="AJ71" s="228" t="s">
        <v>20</v>
      </c>
      <c r="AK71" s="198" t="s">
        <v>21</v>
      </c>
    </row>
    <row r="72" spans="1:37" ht="15" thickBot="1">
      <c r="A72" s="81"/>
      <c r="B72" s="11"/>
      <c r="C72" s="81"/>
      <c r="D72" s="81"/>
      <c r="E72" s="328" t="s">
        <v>95</v>
      </c>
      <c r="F72" s="14" t="s">
        <v>96</v>
      </c>
      <c r="G72" s="83" t="s">
        <v>24</v>
      </c>
      <c r="H72" s="84" t="s">
        <v>25</v>
      </c>
      <c r="I72" s="83" t="s">
        <v>24</v>
      </c>
      <c r="J72" s="126" t="s">
        <v>26</v>
      </c>
      <c r="K72" s="83" t="s">
        <v>24</v>
      </c>
      <c r="L72" s="126" t="s">
        <v>27</v>
      </c>
      <c r="M72" s="83" t="s">
        <v>24</v>
      </c>
      <c r="N72" s="16" t="s">
        <v>28</v>
      </c>
      <c r="O72" s="83" t="s">
        <v>24</v>
      </c>
      <c r="P72" s="84" t="s">
        <v>97</v>
      </c>
      <c r="Q72" s="83" t="s">
        <v>24</v>
      </c>
      <c r="R72" s="141" t="s">
        <v>30</v>
      </c>
      <c r="S72" s="199" t="s">
        <v>32</v>
      </c>
      <c r="T72" s="200" t="s">
        <v>221</v>
      </c>
      <c r="U72" s="200" t="s">
        <v>32</v>
      </c>
      <c r="V72" s="143" t="s">
        <v>32</v>
      </c>
      <c r="W72" s="144" t="s">
        <v>215</v>
      </c>
      <c r="X72" s="202" t="s">
        <v>33</v>
      </c>
      <c r="Y72" s="283" t="s">
        <v>34</v>
      </c>
      <c r="Z72" s="284" t="s">
        <v>35</v>
      </c>
      <c r="AA72" s="223" t="s">
        <v>30</v>
      </c>
      <c r="AB72" s="283" t="s">
        <v>36</v>
      </c>
      <c r="AC72" s="284" t="s">
        <v>37</v>
      </c>
      <c r="AD72" s="223" t="s">
        <v>14</v>
      </c>
      <c r="AE72" s="366" t="s">
        <v>36</v>
      </c>
      <c r="AF72" s="367" t="s">
        <v>37</v>
      </c>
      <c r="AG72" s="218" t="s">
        <v>38</v>
      </c>
      <c r="AH72" s="71" t="s">
        <v>39</v>
      </c>
      <c r="AI72" s="200"/>
      <c r="AJ72" s="297"/>
      <c r="AK72" s="202" t="s">
        <v>33</v>
      </c>
    </row>
    <row r="73" spans="1:37">
      <c r="A73" s="493">
        <v>26</v>
      </c>
      <c r="B73" s="450" t="s">
        <v>117</v>
      </c>
      <c r="C73" s="476" t="s">
        <v>123</v>
      </c>
      <c r="D73" s="493" t="s">
        <v>124</v>
      </c>
      <c r="E73" s="479"/>
      <c r="F73" s="488" t="s">
        <v>89</v>
      </c>
      <c r="G73" s="329">
        <v>0</v>
      </c>
      <c r="H73" s="330"/>
      <c r="I73" s="489"/>
      <c r="J73" s="330">
        <v>0</v>
      </c>
      <c r="K73" s="489">
        <v>0</v>
      </c>
      <c r="L73" s="330">
        <v>0</v>
      </c>
      <c r="M73" s="489">
        <v>0</v>
      </c>
      <c r="N73" s="332" t="s">
        <v>89</v>
      </c>
      <c r="O73" s="490">
        <v>0</v>
      </c>
      <c r="P73" s="330" t="s">
        <v>89</v>
      </c>
      <c r="Q73" s="489">
        <v>0</v>
      </c>
      <c r="R73" s="491">
        <f>I73</f>
        <v>0</v>
      </c>
      <c r="S73" s="479">
        <v>0</v>
      </c>
      <c r="T73" s="216">
        <v>0</v>
      </c>
      <c r="U73" s="216"/>
      <c r="V73" s="216"/>
      <c r="W73" s="217">
        <v>0</v>
      </c>
      <c r="X73" s="472">
        <f>E73+R73+V73</f>
        <v>0</v>
      </c>
      <c r="Y73" s="483"/>
      <c r="Z73" s="480">
        <v>0</v>
      </c>
      <c r="AA73" s="486">
        <v>0</v>
      </c>
      <c r="AB73" s="484">
        <v>55.15</v>
      </c>
      <c r="AC73" s="480">
        <v>15.75</v>
      </c>
      <c r="AD73" s="491">
        <f>AB73+AC73</f>
        <v>70.900000000000006</v>
      </c>
      <c r="AE73" s="368">
        <v>0</v>
      </c>
      <c r="AF73" s="217">
        <v>0</v>
      </c>
      <c r="AG73" s="384">
        <v>0</v>
      </c>
      <c r="AH73" s="484">
        <v>0</v>
      </c>
      <c r="AI73" s="385">
        <v>0</v>
      </c>
      <c r="AJ73" s="106">
        <v>0</v>
      </c>
      <c r="AK73" s="473">
        <f>X73-AC73</f>
        <v>-15.75</v>
      </c>
    </row>
    <row r="74" spans="1:37">
      <c r="A74" s="25">
        <v>27</v>
      </c>
      <c r="B74" s="408" t="s">
        <v>118</v>
      </c>
      <c r="C74" s="59" t="s">
        <v>126</v>
      </c>
      <c r="D74" s="25" t="s">
        <v>127</v>
      </c>
      <c r="E74" s="331"/>
      <c r="F74" s="332" t="s">
        <v>89</v>
      </c>
      <c r="G74" s="333">
        <v>0</v>
      </c>
      <c r="H74" s="334"/>
      <c r="I74" s="348"/>
      <c r="J74" s="36">
        <v>0</v>
      </c>
      <c r="K74" s="348">
        <v>0</v>
      </c>
      <c r="L74" s="349">
        <v>0</v>
      </c>
      <c r="M74" s="348">
        <v>0</v>
      </c>
      <c r="N74" s="332" t="s">
        <v>89</v>
      </c>
      <c r="O74" s="350">
        <v>0</v>
      </c>
      <c r="P74" s="332" t="s">
        <v>89</v>
      </c>
      <c r="Q74" s="348">
        <v>0</v>
      </c>
      <c r="R74" s="204">
        <f t="shared" ref="R74:R91" si="16">I74</f>
        <v>0</v>
      </c>
      <c r="S74" s="129">
        <v>0</v>
      </c>
      <c r="T74" s="206">
        <v>0</v>
      </c>
      <c r="U74" s="207"/>
      <c r="V74" s="361"/>
      <c r="W74" s="208">
        <v>0</v>
      </c>
      <c r="X74" s="169">
        <f>E74+R74+V74</f>
        <v>0</v>
      </c>
      <c r="Y74" s="369">
        <v>0</v>
      </c>
      <c r="Z74" s="370">
        <v>0</v>
      </c>
      <c r="AA74" s="371">
        <v>0</v>
      </c>
      <c r="AB74" s="372">
        <v>55.15</v>
      </c>
      <c r="AC74" s="370">
        <v>15.75</v>
      </c>
      <c r="AD74" s="373">
        <f>AB74+AC74</f>
        <v>70.900000000000006</v>
      </c>
      <c r="AE74" s="369">
        <v>0</v>
      </c>
      <c r="AF74" s="374">
        <v>0</v>
      </c>
      <c r="AG74" s="386">
        <v>0</v>
      </c>
      <c r="AH74" s="372">
        <v>0</v>
      </c>
      <c r="AI74" s="371"/>
      <c r="AJ74" s="370"/>
      <c r="AK74" s="264">
        <f>X74-AC74</f>
        <v>-15.75</v>
      </c>
    </row>
    <row r="75" spans="1:37">
      <c r="A75" s="64">
        <v>28</v>
      </c>
      <c r="B75" s="408" t="s">
        <v>121</v>
      </c>
      <c r="C75" s="59" t="s">
        <v>135</v>
      </c>
      <c r="D75" s="25" t="s">
        <v>136</v>
      </c>
      <c r="E75" s="331"/>
      <c r="F75" s="332" t="s">
        <v>89</v>
      </c>
      <c r="G75" s="333">
        <v>0</v>
      </c>
      <c r="H75" s="334"/>
      <c r="I75" s="348"/>
      <c r="J75" s="36">
        <v>0</v>
      </c>
      <c r="K75" s="348">
        <v>0</v>
      </c>
      <c r="L75" s="36">
        <v>0</v>
      </c>
      <c r="M75" s="348">
        <v>0</v>
      </c>
      <c r="N75" s="332" t="s">
        <v>89</v>
      </c>
      <c r="O75" s="350">
        <v>0</v>
      </c>
      <c r="P75" s="332" t="s">
        <v>89</v>
      </c>
      <c r="Q75" s="348">
        <v>0</v>
      </c>
      <c r="R75" s="204">
        <f t="shared" si="16"/>
        <v>0</v>
      </c>
      <c r="S75" s="129">
        <v>0</v>
      </c>
      <c r="T75" s="206">
        <v>0</v>
      </c>
      <c r="U75" s="207"/>
      <c r="V75" s="361"/>
      <c r="W75" s="208">
        <v>0</v>
      </c>
      <c r="X75" s="169">
        <f>R75+U75+E75</f>
        <v>0</v>
      </c>
      <c r="Y75" s="369">
        <v>0</v>
      </c>
      <c r="Z75" s="370">
        <v>0</v>
      </c>
      <c r="AA75" s="371">
        <v>0</v>
      </c>
      <c r="AB75" s="372">
        <v>74.349999999999994</v>
      </c>
      <c r="AC75" s="370">
        <v>21.25</v>
      </c>
      <c r="AD75" s="373">
        <f t="shared" ref="AD75:AD92" si="17">AB75+AC75</f>
        <v>95.6</v>
      </c>
      <c r="AE75" s="369">
        <v>0</v>
      </c>
      <c r="AF75" s="374">
        <v>0</v>
      </c>
      <c r="AG75" s="386">
        <v>0</v>
      </c>
      <c r="AH75" s="372">
        <v>0</v>
      </c>
      <c r="AI75" s="371"/>
      <c r="AJ75" s="370"/>
      <c r="AK75" s="264">
        <f>X75-AC75-AJ75</f>
        <v>-21.25</v>
      </c>
    </row>
    <row r="76" spans="1:37">
      <c r="A76" s="64">
        <v>29</v>
      </c>
      <c r="B76" s="408" t="s">
        <v>122</v>
      </c>
      <c r="C76" s="62" t="s">
        <v>140</v>
      </c>
      <c r="D76" s="64" t="s">
        <v>141</v>
      </c>
      <c r="E76" s="331"/>
      <c r="F76" s="332" t="s">
        <v>89</v>
      </c>
      <c r="G76" s="333">
        <v>0</v>
      </c>
      <c r="H76" s="36"/>
      <c r="I76" s="348"/>
      <c r="J76" s="36" t="s">
        <v>89</v>
      </c>
      <c r="K76" s="348">
        <v>0</v>
      </c>
      <c r="L76" s="349">
        <v>0</v>
      </c>
      <c r="M76" s="348">
        <v>0</v>
      </c>
      <c r="N76" s="332" t="s">
        <v>89</v>
      </c>
      <c r="O76" s="350">
        <v>0</v>
      </c>
      <c r="P76" s="351" t="s">
        <v>89</v>
      </c>
      <c r="Q76" s="348">
        <v>0</v>
      </c>
      <c r="R76" s="204">
        <f t="shared" si="16"/>
        <v>0</v>
      </c>
      <c r="S76" s="129">
        <v>0</v>
      </c>
      <c r="T76" s="206">
        <v>0</v>
      </c>
      <c r="U76" s="207"/>
      <c r="V76" s="361"/>
      <c r="W76" s="208">
        <v>0</v>
      </c>
      <c r="X76" s="169">
        <f>R76+U76+E76+V76</f>
        <v>0</v>
      </c>
      <c r="Y76" s="369">
        <v>0</v>
      </c>
      <c r="Z76" s="370">
        <v>0</v>
      </c>
      <c r="AA76" s="371">
        <v>0</v>
      </c>
      <c r="AB76" s="372">
        <v>51.65</v>
      </c>
      <c r="AC76" s="370">
        <v>14.75</v>
      </c>
      <c r="AD76" s="373">
        <f t="shared" si="17"/>
        <v>66.400000000000006</v>
      </c>
      <c r="AE76" s="369">
        <v>0</v>
      </c>
      <c r="AF76" s="374">
        <v>0</v>
      </c>
      <c r="AG76" s="386">
        <v>0</v>
      </c>
      <c r="AH76" s="372">
        <v>0</v>
      </c>
      <c r="AI76" s="371"/>
      <c r="AJ76" s="370"/>
      <c r="AK76" s="264">
        <f t="shared" ref="AK76:AK92" si="18">X76-AC76</f>
        <v>-14.75</v>
      </c>
    </row>
    <row r="77" spans="1:37">
      <c r="A77" s="64">
        <v>30</v>
      </c>
      <c r="B77" s="408" t="s">
        <v>125</v>
      </c>
      <c r="C77" s="59" t="s">
        <v>143</v>
      </c>
      <c r="D77" s="25" t="s">
        <v>144</v>
      </c>
      <c r="E77" s="28"/>
      <c r="F77" s="332" t="s">
        <v>89</v>
      </c>
      <c r="G77" s="333">
        <v>0</v>
      </c>
      <c r="H77" s="334"/>
      <c r="I77" s="348"/>
      <c r="J77" s="36">
        <v>0</v>
      </c>
      <c r="K77" s="348">
        <v>0</v>
      </c>
      <c r="L77" s="36">
        <v>0</v>
      </c>
      <c r="M77" s="348">
        <v>0</v>
      </c>
      <c r="N77" s="332" t="s">
        <v>89</v>
      </c>
      <c r="O77" s="350">
        <v>0</v>
      </c>
      <c r="P77" s="351" t="s">
        <v>89</v>
      </c>
      <c r="Q77" s="348">
        <v>0</v>
      </c>
      <c r="R77" s="204">
        <f t="shared" si="16"/>
        <v>0</v>
      </c>
      <c r="S77" s="129">
        <v>0</v>
      </c>
      <c r="T77" s="206">
        <v>0</v>
      </c>
      <c r="U77" s="161"/>
      <c r="V77" s="161"/>
      <c r="W77" s="362">
        <v>0</v>
      </c>
      <c r="X77" s="169">
        <f>R77+U77+E77+V77</f>
        <v>0</v>
      </c>
      <c r="Y77" s="375">
        <v>0</v>
      </c>
      <c r="Z77" s="376">
        <v>0</v>
      </c>
      <c r="AA77" s="371">
        <v>0</v>
      </c>
      <c r="AB77" s="239">
        <v>49.85</v>
      </c>
      <c r="AC77" s="240">
        <v>14.25</v>
      </c>
      <c r="AD77" s="373">
        <f t="shared" si="17"/>
        <v>64.099999999999994</v>
      </c>
      <c r="AE77" s="377">
        <v>0</v>
      </c>
      <c r="AF77" s="243">
        <v>0</v>
      </c>
      <c r="AG77" s="386">
        <v>0</v>
      </c>
      <c r="AH77" s="372">
        <v>0</v>
      </c>
      <c r="AI77" s="371"/>
      <c r="AJ77" s="305"/>
      <c r="AK77" s="264">
        <f t="shared" si="18"/>
        <v>-14.25</v>
      </c>
    </row>
    <row r="78" spans="1:37">
      <c r="A78" s="64">
        <v>31</v>
      </c>
      <c r="B78" s="408" t="s">
        <v>128</v>
      </c>
      <c r="C78" s="59" t="s">
        <v>146</v>
      </c>
      <c r="D78" s="25" t="s">
        <v>147</v>
      </c>
      <c r="E78" s="28"/>
      <c r="F78" s="36" t="s">
        <v>89</v>
      </c>
      <c r="G78" s="333">
        <v>0</v>
      </c>
      <c r="H78" s="334"/>
      <c r="I78" s="348"/>
      <c r="J78" s="36">
        <v>0</v>
      </c>
      <c r="K78" s="348">
        <v>0</v>
      </c>
      <c r="L78" s="36">
        <v>0</v>
      </c>
      <c r="M78" s="348">
        <v>0</v>
      </c>
      <c r="N78" s="36" t="s">
        <v>89</v>
      </c>
      <c r="O78" s="350">
        <v>0</v>
      </c>
      <c r="P78" s="351" t="s">
        <v>89</v>
      </c>
      <c r="Q78" s="348">
        <v>0</v>
      </c>
      <c r="R78" s="204">
        <f t="shared" si="16"/>
        <v>0</v>
      </c>
      <c r="S78" s="129">
        <v>0</v>
      </c>
      <c r="T78" s="206">
        <v>0</v>
      </c>
      <c r="U78" s="161"/>
      <c r="V78" s="161"/>
      <c r="W78" s="362">
        <v>0</v>
      </c>
      <c r="X78" s="169">
        <f>R78+U78+E78+V78</f>
        <v>0</v>
      </c>
      <c r="Y78" s="290">
        <v>0</v>
      </c>
      <c r="Z78" s="291">
        <v>0</v>
      </c>
      <c r="AA78" s="371">
        <v>0</v>
      </c>
      <c r="AB78" s="247">
        <v>48.15</v>
      </c>
      <c r="AC78" s="248">
        <v>13.75</v>
      </c>
      <c r="AD78" s="373">
        <f t="shared" si="17"/>
        <v>61.9</v>
      </c>
      <c r="AE78" s="377">
        <v>0</v>
      </c>
      <c r="AF78" s="243">
        <v>0</v>
      </c>
      <c r="AG78" s="386">
        <v>0</v>
      </c>
      <c r="AH78" s="372">
        <v>0</v>
      </c>
      <c r="AI78" s="382"/>
      <c r="AJ78" s="307"/>
      <c r="AK78" s="264">
        <f t="shared" si="18"/>
        <v>-13.75</v>
      </c>
    </row>
    <row r="79" spans="1:37">
      <c r="A79" s="64">
        <v>32</v>
      </c>
      <c r="B79" s="408" t="s">
        <v>131</v>
      </c>
      <c r="C79" s="59" t="s">
        <v>239</v>
      </c>
      <c r="D79" s="25" t="s">
        <v>149</v>
      </c>
      <c r="E79" s="28"/>
      <c r="F79" s="95" t="s">
        <v>114</v>
      </c>
      <c r="G79" s="333">
        <v>0</v>
      </c>
      <c r="H79" s="36"/>
      <c r="I79" s="333"/>
      <c r="J79" s="36">
        <v>0</v>
      </c>
      <c r="K79" s="348">
        <v>0</v>
      </c>
      <c r="L79" s="36">
        <v>0</v>
      </c>
      <c r="M79" s="348">
        <v>0</v>
      </c>
      <c r="N79" s="36" t="s">
        <v>89</v>
      </c>
      <c r="O79" s="350">
        <v>0</v>
      </c>
      <c r="P79" s="351">
        <v>0</v>
      </c>
      <c r="Q79" s="348">
        <v>0</v>
      </c>
      <c r="R79" s="204">
        <f t="shared" si="16"/>
        <v>0</v>
      </c>
      <c r="S79" s="129">
        <v>0</v>
      </c>
      <c r="T79" s="206">
        <v>0</v>
      </c>
      <c r="U79" s="161"/>
      <c r="V79" s="161"/>
      <c r="W79" s="362">
        <v>0</v>
      </c>
      <c r="X79" s="169">
        <f>R79+U79+E79</f>
        <v>0</v>
      </c>
      <c r="Y79" s="290">
        <v>0</v>
      </c>
      <c r="Z79" s="291">
        <v>0</v>
      </c>
      <c r="AA79" s="371">
        <v>0</v>
      </c>
      <c r="AB79" s="247">
        <v>42.85</v>
      </c>
      <c r="AC79" s="248">
        <v>12.25</v>
      </c>
      <c r="AD79" s="373">
        <f t="shared" si="17"/>
        <v>55.1</v>
      </c>
      <c r="AE79" s="377">
        <v>0</v>
      </c>
      <c r="AF79" s="243">
        <v>0</v>
      </c>
      <c r="AG79" s="386">
        <v>0</v>
      </c>
      <c r="AH79" s="372">
        <v>0</v>
      </c>
      <c r="AI79" s="382">
        <v>0</v>
      </c>
      <c r="AJ79" s="307">
        <v>0</v>
      </c>
      <c r="AK79" s="264">
        <f t="shared" si="18"/>
        <v>-12.25</v>
      </c>
    </row>
    <row r="80" spans="1:37">
      <c r="A80" s="64">
        <v>33</v>
      </c>
      <c r="B80" s="408" t="s">
        <v>134</v>
      </c>
      <c r="C80" s="59" t="s">
        <v>151</v>
      </c>
      <c r="D80" s="25" t="s">
        <v>152</v>
      </c>
      <c r="E80" s="28"/>
      <c r="F80" s="332" t="s">
        <v>137</v>
      </c>
      <c r="G80" s="333">
        <v>0</v>
      </c>
      <c r="H80" s="334"/>
      <c r="I80" s="348"/>
      <c r="J80" s="36">
        <v>0</v>
      </c>
      <c r="K80" s="348">
        <v>0</v>
      </c>
      <c r="L80" s="36">
        <v>0</v>
      </c>
      <c r="M80" s="348">
        <v>0</v>
      </c>
      <c r="N80" s="332" t="s">
        <v>114</v>
      </c>
      <c r="O80" s="350">
        <v>0</v>
      </c>
      <c r="P80" s="351">
        <v>0</v>
      </c>
      <c r="Q80" s="348">
        <v>0</v>
      </c>
      <c r="R80" s="204">
        <f t="shared" si="16"/>
        <v>0</v>
      </c>
      <c r="S80" s="129">
        <v>0</v>
      </c>
      <c r="T80" s="206">
        <v>0</v>
      </c>
      <c r="U80" s="161"/>
      <c r="V80" s="161"/>
      <c r="W80" s="362">
        <v>0</v>
      </c>
      <c r="X80" s="169">
        <f t="shared" ref="X80:X91" si="19">R80+U80+E80+V80</f>
        <v>0</v>
      </c>
      <c r="Y80" s="290">
        <v>0</v>
      </c>
      <c r="Z80" s="291">
        <v>0</v>
      </c>
      <c r="AA80" s="371">
        <v>0</v>
      </c>
      <c r="AB80" s="247">
        <v>51.65</v>
      </c>
      <c r="AC80" s="248">
        <v>14.75</v>
      </c>
      <c r="AD80" s="373">
        <f t="shared" si="17"/>
        <v>66.400000000000006</v>
      </c>
      <c r="AE80" s="377">
        <v>0</v>
      </c>
      <c r="AF80" s="243">
        <v>0</v>
      </c>
      <c r="AG80" s="386">
        <v>0</v>
      </c>
      <c r="AH80" s="372">
        <v>0</v>
      </c>
      <c r="AI80" s="382">
        <v>0</v>
      </c>
      <c r="AJ80" s="307">
        <v>0</v>
      </c>
      <c r="AK80" s="264">
        <f t="shared" si="18"/>
        <v>-14.75</v>
      </c>
    </row>
    <row r="81" spans="1:37">
      <c r="A81" s="64">
        <v>34</v>
      </c>
      <c r="B81" s="408" t="s">
        <v>138</v>
      </c>
      <c r="C81" s="59" t="s">
        <v>156</v>
      </c>
      <c r="D81" s="25" t="s">
        <v>157</v>
      </c>
      <c r="E81" s="28"/>
      <c r="F81" s="332" t="s">
        <v>137</v>
      </c>
      <c r="G81" s="333">
        <v>0</v>
      </c>
      <c r="H81" s="36"/>
      <c r="I81" s="348"/>
      <c r="J81" s="36">
        <v>0</v>
      </c>
      <c r="K81" s="348">
        <v>0</v>
      </c>
      <c r="L81" s="36">
        <v>0</v>
      </c>
      <c r="M81" s="348">
        <v>0</v>
      </c>
      <c r="N81" s="332" t="s">
        <v>89</v>
      </c>
      <c r="O81" s="350">
        <v>0</v>
      </c>
      <c r="P81" s="351" t="s">
        <v>89</v>
      </c>
      <c r="Q81" s="348">
        <v>0</v>
      </c>
      <c r="R81" s="204">
        <f t="shared" si="16"/>
        <v>0</v>
      </c>
      <c r="S81" s="129">
        <v>0</v>
      </c>
      <c r="T81" s="206">
        <v>0</v>
      </c>
      <c r="U81" s="161"/>
      <c r="V81" s="161"/>
      <c r="W81" s="362">
        <v>0</v>
      </c>
      <c r="X81" s="169">
        <f t="shared" si="19"/>
        <v>0</v>
      </c>
      <c r="Y81" s="290">
        <v>0</v>
      </c>
      <c r="Z81" s="291">
        <v>0</v>
      </c>
      <c r="AA81" s="371">
        <v>0</v>
      </c>
      <c r="AB81" s="247">
        <v>55.15</v>
      </c>
      <c r="AC81" s="248">
        <v>15.75</v>
      </c>
      <c r="AD81" s="373">
        <f t="shared" si="17"/>
        <v>70.900000000000006</v>
      </c>
      <c r="AE81" s="377">
        <v>0</v>
      </c>
      <c r="AF81" s="243">
        <v>0</v>
      </c>
      <c r="AG81" s="386">
        <v>0</v>
      </c>
      <c r="AH81" s="372">
        <v>0</v>
      </c>
      <c r="AI81" s="382">
        <v>0</v>
      </c>
      <c r="AJ81" s="307">
        <v>0</v>
      </c>
      <c r="AK81" s="264">
        <f t="shared" si="18"/>
        <v>-15.75</v>
      </c>
    </row>
    <row r="82" spans="1:37">
      <c r="A82" s="64">
        <v>35</v>
      </c>
      <c r="B82" s="408" t="s">
        <v>139</v>
      </c>
      <c r="C82" s="59" t="s">
        <v>228</v>
      </c>
      <c r="D82" s="25" t="s">
        <v>159</v>
      </c>
      <c r="E82" s="28"/>
      <c r="F82" s="332" t="s">
        <v>137</v>
      </c>
      <c r="G82" s="333">
        <v>0</v>
      </c>
      <c r="H82" s="334"/>
      <c r="I82" s="348"/>
      <c r="J82" s="36">
        <v>0</v>
      </c>
      <c r="K82" s="348">
        <v>0</v>
      </c>
      <c r="L82" s="36">
        <v>0</v>
      </c>
      <c r="M82" s="348">
        <v>0</v>
      </c>
      <c r="N82" s="332" t="s">
        <v>89</v>
      </c>
      <c r="O82" s="350">
        <v>0</v>
      </c>
      <c r="P82" s="351" t="s">
        <v>89</v>
      </c>
      <c r="Q82" s="348">
        <v>0</v>
      </c>
      <c r="R82" s="204">
        <f t="shared" si="16"/>
        <v>0</v>
      </c>
      <c r="S82" s="129">
        <v>0</v>
      </c>
      <c r="T82" s="206">
        <v>0</v>
      </c>
      <c r="U82" s="161"/>
      <c r="V82" s="161"/>
      <c r="W82" s="362">
        <v>0</v>
      </c>
      <c r="X82" s="169">
        <f t="shared" si="19"/>
        <v>0</v>
      </c>
      <c r="Y82" s="290">
        <v>0</v>
      </c>
      <c r="Z82" s="291">
        <v>0</v>
      </c>
      <c r="AA82" s="371">
        <v>0</v>
      </c>
      <c r="AB82" s="247">
        <v>49.85</v>
      </c>
      <c r="AC82" s="248">
        <v>14.25</v>
      </c>
      <c r="AD82" s="373">
        <f t="shared" si="17"/>
        <v>64.099999999999994</v>
      </c>
      <c r="AE82" s="377">
        <v>0</v>
      </c>
      <c r="AF82" s="243">
        <v>0</v>
      </c>
      <c r="AG82" s="386">
        <v>0</v>
      </c>
      <c r="AH82" s="372">
        <v>0</v>
      </c>
      <c r="AI82" s="382">
        <v>0</v>
      </c>
      <c r="AJ82" s="307">
        <v>0</v>
      </c>
      <c r="AK82" s="264">
        <f t="shared" si="18"/>
        <v>-14.25</v>
      </c>
    </row>
    <row r="83" spans="1:37">
      <c r="A83" s="64">
        <v>36</v>
      </c>
      <c r="B83" s="408" t="s">
        <v>142</v>
      </c>
      <c r="C83" s="59" t="s">
        <v>161</v>
      </c>
      <c r="D83" s="25" t="s">
        <v>162</v>
      </c>
      <c r="E83" s="28"/>
      <c r="F83" s="332" t="s">
        <v>137</v>
      </c>
      <c r="G83" s="333">
        <v>0</v>
      </c>
      <c r="H83" s="36"/>
      <c r="I83" s="348"/>
      <c r="J83" s="36">
        <v>0</v>
      </c>
      <c r="K83" s="348">
        <v>0</v>
      </c>
      <c r="L83" s="36">
        <v>0</v>
      </c>
      <c r="M83" s="348">
        <v>0</v>
      </c>
      <c r="N83" s="332" t="s">
        <v>89</v>
      </c>
      <c r="O83" s="350">
        <v>0</v>
      </c>
      <c r="P83" s="351" t="s">
        <v>137</v>
      </c>
      <c r="Q83" s="348">
        <v>0</v>
      </c>
      <c r="R83" s="204">
        <f t="shared" si="16"/>
        <v>0</v>
      </c>
      <c r="S83" s="129">
        <v>0</v>
      </c>
      <c r="T83" s="206">
        <v>0</v>
      </c>
      <c r="U83" s="161"/>
      <c r="V83" s="161"/>
      <c r="W83" s="362">
        <v>0</v>
      </c>
      <c r="X83" s="169">
        <f t="shared" si="19"/>
        <v>0</v>
      </c>
      <c r="Y83" s="290">
        <v>0</v>
      </c>
      <c r="Z83" s="291">
        <v>0</v>
      </c>
      <c r="AA83" s="371">
        <v>0</v>
      </c>
      <c r="AB83" s="247">
        <v>49.85</v>
      </c>
      <c r="AC83" s="248">
        <v>14.25</v>
      </c>
      <c r="AD83" s="373">
        <f t="shared" si="17"/>
        <v>64.099999999999994</v>
      </c>
      <c r="AE83" s="377">
        <v>0</v>
      </c>
      <c r="AF83" s="243">
        <v>0</v>
      </c>
      <c r="AG83" s="386">
        <v>0</v>
      </c>
      <c r="AH83" s="372">
        <v>0</v>
      </c>
      <c r="AI83" s="382">
        <v>0</v>
      </c>
      <c r="AJ83" s="307">
        <v>0</v>
      </c>
      <c r="AK83" s="264">
        <f t="shared" si="18"/>
        <v>-14.25</v>
      </c>
    </row>
    <row r="84" spans="1:37">
      <c r="A84" s="64">
        <v>37</v>
      </c>
      <c r="B84" s="408" t="s">
        <v>145</v>
      </c>
      <c r="C84" s="59" t="s">
        <v>164</v>
      </c>
      <c r="D84" s="25" t="s">
        <v>165</v>
      </c>
      <c r="E84" s="28"/>
      <c r="F84" s="332" t="s">
        <v>137</v>
      </c>
      <c r="G84" s="333">
        <v>0</v>
      </c>
      <c r="H84" s="36"/>
      <c r="I84" s="348"/>
      <c r="J84" s="36">
        <v>0</v>
      </c>
      <c r="K84" s="348">
        <v>0</v>
      </c>
      <c r="L84" s="36">
        <v>0</v>
      </c>
      <c r="M84" s="348">
        <v>0</v>
      </c>
      <c r="N84" s="332" t="s">
        <v>89</v>
      </c>
      <c r="O84" s="350">
        <v>0</v>
      </c>
      <c r="P84" s="351" t="s">
        <v>137</v>
      </c>
      <c r="Q84" s="348">
        <v>0</v>
      </c>
      <c r="R84" s="204">
        <f t="shared" si="16"/>
        <v>0</v>
      </c>
      <c r="S84" s="129">
        <v>0</v>
      </c>
      <c r="T84" s="206">
        <v>0</v>
      </c>
      <c r="U84" s="161"/>
      <c r="V84" s="161"/>
      <c r="W84" s="362">
        <v>0</v>
      </c>
      <c r="X84" s="169">
        <f t="shared" si="19"/>
        <v>0</v>
      </c>
      <c r="Y84" s="290">
        <v>0</v>
      </c>
      <c r="Z84" s="291">
        <v>0</v>
      </c>
      <c r="AA84" s="371">
        <v>0</v>
      </c>
      <c r="AB84" s="247">
        <v>41.15</v>
      </c>
      <c r="AC84" s="248">
        <v>11.75</v>
      </c>
      <c r="AD84" s="373">
        <f t="shared" si="17"/>
        <v>52.9</v>
      </c>
      <c r="AE84" s="377">
        <v>0</v>
      </c>
      <c r="AF84" s="243">
        <v>0</v>
      </c>
      <c r="AG84" s="386">
        <v>0</v>
      </c>
      <c r="AH84" s="372">
        <v>0</v>
      </c>
      <c r="AI84" s="382">
        <v>0</v>
      </c>
      <c r="AJ84" s="307">
        <v>0</v>
      </c>
      <c r="AK84" s="264">
        <f t="shared" si="18"/>
        <v>-11.75</v>
      </c>
    </row>
    <row r="85" spans="1:37">
      <c r="A85" s="64">
        <v>38</v>
      </c>
      <c r="B85" s="408" t="s">
        <v>148</v>
      </c>
      <c r="C85" s="59" t="s">
        <v>166</v>
      </c>
      <c r="D85" s="25" t="s">
        <v>167</v>
      </c>
      <c r="E85" s="28"/>
      <c r="F85" s="95" t="s">
        <v>137</v>
      </c>
      <c r="G85" s="333">
        <v>0</v>
      </c>
      <c r="H85" s="334"/>
      <c r="I85" s="348"/>
      <c r="J85" s="36">
        <v>0</v>
      </c>
      <c r="K85" s="348">
        <v>0</v>
      </c>
      <c r="L85" s="36">
        <v>0</v>
      </c>
      <c r="M85" s="348">
        <v>0</v>
      </c>
      <c r="N85" s="36">
        <v>0</v>
      </c>
      <c r="O85" s="350">
        <v>0</v>
      </c>
      <c r="P85" s="351">
        <v>0</v>
      </c>
      <c r="Q85" s="348">
        <v>0</v>
      </c>
      <c r="R85" s="204">
        <f t="shared" si="16"/>
        <v>0</v>
      </c>
      <c r="S85" s="129">
        <v>0</v>
      </c>
      <c r="T85" s="206">
        <v>0</v>
      </c>
      <c r="U85" s="161"/>
      <c r="V85" s="161"/>
      <c r="W85" s="362">
        <v>0</v>
      </c>
      <c r="X85" s="169">
        <f t="shared" si="19"/>
        <v>0</v>
      </c>
      <c r="Y85" s="290">
        <v>0</v>
      </c>
      <c r="Z85" s="291">
        <v>0</v>
      </c>
      <c r="AA85" s="371">
        <v>0</v>
      </c>
      <c r="AB85" s="247">
        <v>49.85</v>
      </c>
      <c r="AC85" s="248">
        <v>14.25</v>
      </c>
      <c r="AD85" s="373">
        <f t="shared" si="17"/>
        <v>64.099999999999994</v>
      </c>
      <c r="AE85" s="377">
        <v>0</v>
      </c>
      <c r="AF85" s="243">
        <v>0</v>
      </c>
      <c r="AG85" s="386">
        <v>0</v>
      </c>
      <c r="AH85" s="372">
        <v>0</v>
      </c>
      <c r="AI85" s="382">
        <v>0</v>
      </c>
      <c r="AJ85" s="307">
        <v>0</v>
      </c>
      <c r="AK85" s="264">
        <f t="shared" si="18"/>
        <v>-14.25</v>
      </c>
    </row>
    <row r="86" spans="1:37">
      <c r="A86" s="64">
        <v>40</v>
      </c>
      <c r="B86" s="408" t="s">
        <v>150</v>
      </c>
      <c r="C86" s="59" t="s">
        <v>168</v>
      </c>
      <c r="D86" s="25" t="s">
        <v>169</v>
      </c>
      <c r="E86" s="28"/>
      <c r="F86" s="332" t="s">
        <v>137</v>
      </c>
      <c r="G86" s="333">
        <v>0</v>
      </c>
      <c r="H86" s="334"/>
      <c r="I86" s="348"/>
      <c r="J86" s="36">
        <v>0</v>
      </c>
      <c r="K86" s="348">
        <v>0</v>
      </c>
      <c r="L86" s="36">
        <v>0</v>
      </c>
      <c r="M86" s="348">
        <v>0</v>
      </c>
      <c r="N86" s="332" t="s">
        <v>89</v>
      </c>
      <c r="O86" s="350">
        <v>0</v>
      </c>
      <c r="P86" s="351" t="s">
        <v>137</v>
      </c>
      <c r="Q86" s="348">
        <v>0</v>
      </c>
      <c r="R86" s="204">
        <f t="shared" si="16"/>
        <v>0</v>
      </c>
      <c r="S86" s="129">
        <v>0</v>
      </c>
      <c r="T86" s="206">
        <v>0</v>
      </c>
      <c r="U86" s="161"/>
      <c r="V86" s="161"/>
      <c r="W86" s="362">
        <v>0</v>
      </c>
      <c r="X86" s="169">
        <f t="shared" si="19"/>
        <v>0</v>
      </c>
      <c r="Y86" s="290">
        <v>0</v>
      </c>
      <c r="Z86" s="291">
        <v>0</v>
      </c>
      <c r="AA86" s="371">
        <v>0</v>
      </c>
      <c r="AB86" s="247">
        <v>49.85</v>
      </c>
      <c r="AC86" s="248">
        <v>14.25</v>
      </c>
      <c r="AD86" s="373">
        <f t="shared" si="17"/>
        <v>64.099999999999994</v>
      </c>
      <c r="AE86" s="377">
        <v>0</v>
      </c>
      <c r="AF86" s="243">
        <v>0</v>
      </c>
      <c r="AG86" s="386">
        <v>0</v>
      </c>
      <c r="AH86" s="372">
        <v>0</v>
      </c>
      <c r="AI86" s="382">
        <v>0</v>
      </c>
      <c r="AJ86" s="307">
        <v>0</v>
      </c>
      <c r="AK86" s="264">
        <f t="shared" si="18"/>
        <v>-14.25</v>
      </c>
    </row>
    <row r="87" spans="1:37">
      <c r="A87" s="64">
        <v>41</v>
      </c>
      <c r="B87" s="408" t="s">
        <v>153</v>
      </c>
      <c r="C87" s="59" t="s">
        <v>170</v>
      </c>
      <c r="D87" s="25" t="s">
        <v>171</v>
      </c>
      <c r="E87" s="28"/>
      <c r="F87" s="332" t="s">
        <v>137</v>
      </c>
      <c r="G87" s="333">
        <v>0</v>
      </c>
      <c r="H87" s="332"/>
      <c r="I87" s="348"/>
      <c r="J87" s="36">
        <v>0</v>
      </c>
      <c r="K87" s="348">
        <v>0</v>
      </c>
      <c r="L87" s="36">
        <v>0</v>
      </c>
      <c r="M87" s="348">
        <v>0</v>
      </c>
      <c r="N87" s="332" t="s">
        <v>89</v>
      </c>
      <c r="O87" s="350">
        <v>0</v>
      </c>
      <c r="P87" s="351">
        <v>0</v>
      </c>
      <c r="Q87" s="348">
        <v>0</v>
      </c>
      <c r="R87" s="204">
        <f t="shared" si="16"/>
        <v>0</v>
      </c>
      <c r="S87" s="129">
        <v>0</v>
      </c>
      <c r="T87" s="206">
        <v>0</v>
      </c>
      <c r="U87" s="161"/>
      <c r="V87" s="161"/>
      <c r="W87" s="362">
        <v>0</v>
      </c>
      <c r="X87" s="169">
        <f t="shared" si="19"/>
        <v>0</v>
      </c>
      <c r="Y87" s="290">
        <v>0</v>
      </c>
      <c r="Z87" s="291">
        <v>0</v>
      </c>
      <c r="AA87" s="371">
        <v>0</v>
      </c>
      <c r="AB87" s="247">
        <v>51.65</v>
      </c>
      <c r="AC87" s="248">
        <v>14.75</v>
      </c>
      <c r="AD87" s="373">
        <f t="shared" si="17"/>
        <v>66.400000000000006</v>
      </c>
      <c r="AE87" s="377">
        <v>0</v>
      </c>
      <c r="AF87" s="243">
        <v>0</v>
      </c>
      <c r="AG87" s="386">
        <v>0</v>
      </c>
      <c r="AH87" s="372">
        <v>0</v>
      </c>
      <c r="AI87" s="382">
        <v>0</v>
      </c>
      <c r="AJ87" s="307">
        <v>0</v>
      </c>
      <c r="AK87" s="264">
        <f t="shared" si="18"/>
        <v>-14.75</v>
      </c>
    </row>
    <row r="88" spans="1:37">
      <c r="A88" s="64">
        <v>42</v>
      </c>
      <c r="B88" s="408" t="s">
        <v>154</v>
      </c>
      <c r="C88" s="59" t="s">
        <v>172</v>
      </c>
      <c r="D88" s="25" t="s">
        <v>173</v>
      </c>
      <c r="E88" s="28"/>
      <c r="F88" s="332" t="s">
        <v>137</v>
      </c>
      <c r="G88" s="333">
        <v>0</v>
      </c>
      <c r="H88" s="332"/>
      <c r="I88" s="348"/>
      <c r="J88" s="36">
        <v>0</v>
      </c>
      <c r="K88" s="348">
        <v>0</v>
      </c>
      <c r="L88" s="36">
        <v>0</v>
      </c>
      <c r="M88" s="348">
        <v>0</v>
      </c>
      <c r="N88" s="332" t="s">
        <v>137</v>
      </c>
      <c r="O88" s="350">
        <v>0</v>
      </c>
      <c r="P88" s="351" t="s">
        <v>137</v>
      </c>
      <c r="Q88" s="348">
        <v>0</v>
      </c>
      <c r="R88" s="204">
        <f t="shared" si="16"/>
        <v>0</v>
      </c>
      <c r="S88" s="129">
        <v>0</v>
      </c>
      <c r="T88" s="206">
        <v>0</v>
      </c>
      <c r="U88" s="161"/>
      <c r="V88" s="161"/>
      <c r="W88" s="362">
        <v>0</v>
      </c>
      <c r="X88" s="169">
        <f t="shared" si="19"/>
        <v>0</v>
      </c>
      <c r="Y88" s="290">
        <v>0</v>
      </c>
      <c r="Z88" s="291">
        <v>0</v>
      </c>
      <c r="AA88" s="371">
        <v>0</v>
      </c>
      <c r="AB88" s="247">
        <v>49.85</v>
      </c>
      <c r="AC88" s="248">
        <v>14.25</v>
      </c>
      <c r="AD88" s="373">
        <f t="shared" si="17"/>
        <v>64.099999999999994</v>
      </c>
      <c r="AE88" s="377">
        <v>0</v>
      </c>
      <c r="AF88" s="243">
        <v>0</v>
      </c>
      <c r="AG88" s="386">
        <v>0</v>
      </c>
      <c r="AH88" s="372">
        <v>0</v>
      </c>
      <c r="AI88" s="382">
        <v>0</v>
      </c>
      <c r="AJ88" s="307">
        <v>0</v>
      </c>
      <c r="AK88" s="264">
        <f t="shared" si="18"/>
        <v>-14.25</v>
      </c>
    </row>
    <row r="89" spans="1:37">
      <c r="A89" s="64">
        <v>43</v>
      </c>
      <c r="B89" s="408" t="s">
        <v>155</v>
      </c>
      <c r="C89" s="59" t="s">
        <v>217</v>
      </c>
      <c r="D89" s="25" t="s">
        <v>181</v>
      </c>
      <c r="E89" s="28"/>
      <c r="F89" s="332" t="s">
        <v>137</v>
      </c>
      <c r="G89" s="333">
        <v>0</v>
      </c>
      <c r="H89" s="334"/>
      <c r="I89" s="348"/>
      <c r="J89" s="36">
        <v>0</v>
      </c>
      <c r="K89" s="348">
        <v>0</v>
      </c>
      <c r="L89" s="36">
        <v>0</v>
      </c>
      <c r="M89" s="348">
        <v>0</v>
      </c>
      <c r="N89" s="351" t="s">
        <v>137</v>
      </c>
      <c r="O89" s="350">
        <v>0</v>
      </c>
      <c r="P89" s="351" t="s">
        <v>137</v>
      </c>
      <c r="Q89" s="348">
        <v>0</v>
      </c>
      <c r="R89" s="204">
        <f t="shared" si="16"/>
        <v>0</v>
      </c>
      <c r="S89" s="129">
        <v>0</v>
      </c>
      <c r="T89" s="206">
        <v>0</v>
      </c>
      <c r="U89" s="161"/>
      <c r="V89" s="161"/>
      <c r="W89" s="362">
        <v>0</v>
      </c>
      <c r="X89" s="169">
        <f t="shared" si="19"/>
        <v>0</v>
      </c>
      <c r="Y89" s="290">
        <v>0</v>
      </c>
      <c r="Z89" s="291">
        <v>0</v>
      </c>
      <c r="AA89" s="371">
        <v>0</v>
      </c>
      <c r="AB89" s="247">
        <v>53.35</v>
      </c>
      <c r="AC89" s="248">
        <v>15.25</v>
      </c>
      <c r="AD89" s="373">
        <f t="shared" si="17"/>
        <v>68.599999999999994</v>
      </c>
      <c r="AE89" s="377">
        <v>0</v>
      </c>
      <c r="AF89" s="243">
        <v>0</v>
      </c>
      <c r="AG89" s="386">
        <v>0</v>
      </c>
      <c r="AH89" s="372">
        <v>0</v>
      </c>
      <c r="AI89" s="382">
        <v>0</v>
      </c>
      <c r="AJ89" s="307">
        <v>0</v>
      </c>
      <c r="AK89" s="264">
        <f t="shared" si="18"/>
        <v>-15.25</v>
      </c>
    </row>
    <row r="90" spans="1:37">
      <c r="A90" s="64">
        <v>44</v>
      </c>
      <c r="B90" s="408" t="s">
        <v>158</v>
      </c>
      <c r="C90" s="59" t="s">
        <v>218</v>
      </c>
      <c r="D90" s="25" t="s">
        <v>219</v>
      </c>
      <c r="E90" s="28"/>
      <c r="F90" s="332" t="s">
        <v>137</v>
      </c>
      <c r="G90" s="333">
        <v>0</v>
      </c>
      <c r="H90" s="334"/>
      <c r="I90" s="348"/>
      <c r="J90" s="36">
        <v>0</v>
      </c>
      <c r="K90" s="348">
        <v>0</v>
      </c>
      <c r="L90" s="36">
        <v>0</v>
      </c>
      <c r="M90" s="348">
        <v>0</v>
      </c>
      <c r="N90" s="332" t="s">
        <v>137</v>
      </c>
      <c r="O90" s="350">
        <v>0</v>
      </c>
      <c r="P90" s="351" t="s">
        <v>137</v>
      </c>
      <c r="Q90" s="348">
        <v>0</v>
      </c>
      <c r="R90" s="204">
        <f t="shared" si="16"/>
        <v>0</v>
      </c>
      <c r="S90" s="129">
        <v>0</v>
      </c>
      <c r="T90" s="206">
        <v>0</v>
      </c>
      <c r="U90" s="161"/>
      <c r="V90" s="161"/>
      <c r="W90" s="362">
        <v>0</v>
      </c>
      <c r="X90" s="169">
        <f t="shared" si="19"/>
        <v>0</v>
      </c>
      <c r="Y90" s="290">
        <v>0</v>
      </c>
      <c r="Z90" s="291">
        <v>0</v>
      </c>
      <c r="AA90" s="371">
        <v>0</v>
      </c>
      <c r="AB90" s="247">
        <v>44.65</v>
      </c>
      <c r="AC90" s="248">
        <v>12.75</v>
      </c>
      <c r="AD90" s="373">
        <f t="shared" si="17"/>
        <v>57.4</v>
      </c>
      <c r="AE90" s="377">
        <v>0</v>
      </c>
      <c r="AF90" s="243">
        <v>0</v>
      </c>
      <c r="AG90" s="386">
        <v>0</v>
      </c>
      <c r="AH90" s="372">
        <v>0</v>
      </c>
      <c r="AI90" s="382">
        <v>0</v>
      </c>
      <c r="AJ90" s="307">
        <v>0</v>
      </c>
      <c r="AK90" s="264">
        <f t="shared" si="18"/>
        <v>-12.75</v>
      </c>
    </row>
    <row r="91" spans="1:37">
      <c r="A91" s="64">
        <v>45</v>
      </c>
      <c r="B91" s="408" t="s">
        <v>160</v>
      </c>
      <c r="C91" s="59" t="s">
        <v>204</v>
      </c>
      <c r="D91" s="25" t="s">
        <v>205</v>
      </c>
      <c r="E91" s="28"/>
      <c r="F91" s="332" t="s">
        <v>137</v>
      </c>
      <c r="G91" s="333">
        <v>0</v>
      </c>
      <c r="H91" s="334"/>
      <c r="I91" s="348"/>
      <c r="J91" s="36">
        <v>0</v>
      </c>
      <c r="K91" s="348">
        <v>0</v>
      </c>
      <c r="L91" s="36">
        <v>0</v>
      </c>
      <c r="M91" s="348">
        <v>0</v>
      </c>
      <c r="N91" s="332" t="s">
        <v>137</v>
      </c>
      <c r="O91" s="350">
        <v>0</v>
      </c>
      <c r="P91" s="351" t="s">
        <v>137</v>
      </c>
      <c r="Q91" s="348">
        <v>0</v>
      </c>
      <c r="R91" s="204">
        <f t="shared" si="16"/>
        <v>0</v>
      </c>
      <c r="S91" s="129">
        <v>0</v>
      </c>
      <c r="T91" s="206">
        <v>0</v>
      </c>
      <c r="U91" s="161"/>
      <c r="V91" s="161"/>
      <c r="W91" s="362">
        <v>0</v>
      </c>
      <c r="X91" s="169">
        <f t="shared" si="19"/>
        <v>0</v>
      </c>
      <c r="Y91" s="290">
        <v>0</v>
      </c>
      <c r="Z91" s="291">
        <v>0</v>
      </c>
      <c r="AA91" s="371">
        <v>0</v>
      </c>
      <c r="AB91" s="247">
        <v>48.15</v>
      </c>
      <c r="AC91" s="248">
        <v>13.75</v>
      </c>
      <c r="AD91" s="373">
        <f t="shared" si="17"/>
        <v>61.9</v>
      </c>
      <c r="AE91" s="377">
        <v>0</v>
      </c>
      <c r="AF91" s="243">
        <v>0</v>
      </c>
      <c r="AG91" s="386">
        <v>0</v>
      </c>
      <c r="AH91" s="372">
        <v>0</v>
      </c>
      <c r="AI91" s="382">
        <v>0</v>
      </c>
      <c r="AJ91" s="307">
        <v>0</v>
      </c>
      <c r="AK91" s="264">
        <f t="shared" si="18"/>
        <v>-13.75</v>
      </c>
    </row>
    <row r="92" spans="1:37" ht="15" thickBot="1">
      <c r="A92" s="93">
        <v>46</v>
      </c>
      <c r="B92" s="494" t="s">
        <v>163</v>
      </c>
      <c r="C92" s="335" t="s">
        <v>178</v>
      </c>
      <c r="D92" s="93" t="s">
        <v>179</v>
      </c>
      <c r="E92" s="28"/>
      <c r="F92" s="332" t="s">
        <v>137</v>
      </c>
      <c r="G92" s="333">
        <v>0</v>
      </c>
      <c r="H92" s="334"/>
      <c r="I92" s="348"/>
      <c r="J92" s="332" t="s">
        <v>137</v>
      </c>
      <c r="K92" s="348">
        <v>0</v>
      </c>
      <c r="L92" s="36" t="s">
        <v>137</v>
      </c>
      <c r="M92" s="348">
        <v>0</v>
      </c>
      <c r="N92" s="332" t="s">
        <v>137</v>
      </c>
      <c r="O92" s="350">
        <v>0</v>
      </c>
      <c r="P92" s="351" t="s">
        <v>137</v>
      </c>
      <c r="Q92" s="348">
        <v>0</v>
      </c>
      <c r="R92" s="170">
        <f>I92</f>
        <v>0</v>
      </c>
      <c r="S92" s="129">
        <v>0</v>
      </c>
      <c r="T92" s="206">
        <v>0</v>
      </c>
      <c r="U92" s="161"/>
      <c r="V92" s="161"/>
      <c r="W92" s="362">
        <v>0</v>
      </c>
      <c r="X92" s="182">
        <f>E92+R92+V92+U92</f>
        <v>0</v>
      </c>
      <c r="Y92" s="290">
        <v>0</v>
      </c>
      <c r="Z92" s="291">
        <v>0</v>
      </c>
      <c r="AA92" s="371">
        <v>0</v>
      </c>
      <c r="AB92" s="247">
        <v>58.65</v>
      </c>
      <c r="AC92" s="248">
        <v>16.75</v>
      </c>
      <c r="AD92" s="373">
        <f t="shared" si="17"/>
        <v>75.400000000000006</v>
      </c>
      <c r="AE92" s="402">
        <v>0</v>
      </c>
      <c r="AF92" s="251">
        <v>0</v>
      </c>
      <c r="AG92" s="386">
        <v>0</v>
      </c>
      <c r="AH92" s="372">
        <v>0</v>
      </c>
      <c r="AI92" s="382">
        <v>0</v>
      </c>
      <c r="AJ92" s="307">
        <v>0</v>
      </c>
      <c r="AK92" s="264">
        <f t="shared" si="18"/>
        <v>-16.75</v>
      </c>
    </row>
    <row r="93" spans="1:37" ht="15" thickBot="1">
      <c r="A93" s="1"/>
      <c r="B93" s="1"/>
      <c r="C93" s="5"/>
      <c r="D93" s="1"/>
      <c r="E93" s="492">
        <f>SUM(E73:E92)</f>
        <v>0</v>
      </c>
      <c r="F93" s="76" t="s">
        <v>89</v>
      </c>
      <c r="G93" s="100">
        <f>SUM(G73:G91)</f>
        <v>0</v>
      </c>
      <c r="H93" s="101">
        <f>SUM(H73:H92)</f>
        <v>0</v>
      </c>
      <c r="I93" s="133">
        <f>SUM(I73:I91)</f>
        <v>0</v>
      </c>
      <c r="J93" s="74">
        <f>SUM(J73:J92)</f>
        <v>0</v>
      </c>
      <c r="K93" s="133">
        <f>SUM(K73:K92)</f>
        <v>0</v>
      </c>
      <c r="L93" s="74">
        <f>SUM(L73:L92)</f>
        <v>0</v>
      </c>
      <c r="M93" s="133">
        <f>SUM(M73:M92)</f>
        <v>0</v>
      </c>
      <c r="N93" s="76" t="s">
        <v>89</v>
      </c>
      <c r="O93" s="75">
        <f>SUM(O73:O92)</f>
        <v>0</v>
      </c>
      <c r="P93" s="117">
        <f>SUM(P73:P92)</f>
        <v>0</v>
      </c>
      <c r="Q93" s="133">
        <f>SUM(Q73:Q92)</f>
        <v>0</v>
      </c>
      <c r="R93" s="462">
        <f>SUM(R73:R92)</f>
        <v>0</v>
      </c>
      <c r="S93" s="134">
        <f>SUM(S73:S92)</f>
        <v>0</v>
      </c>
      <c r="T93" s="176">
        <f>SUM(T73:T91)</f>
        <v>0</v>
      </c>
      <c r="U93" s="176">
        <f t="shared" ref="U93:Z93" si="20">SUM(U73:U92)</f>
        <v>0</v>
      </c>
      <c r="V93" s="176">
        <f t="shared" si="20"/>
        <v>0</v>
      </c>
      <c r="W93" s="176">
        <f t="shared" si="20"/>
        <v>0</v>
      </c>
      <c r="X93" s="191">
        <f t="shared" si="20"/>
        <v>0</v>
      </c>
      <c r="Y93" s="74">
        <f t="shared" si="20"/>
        <v>0</v>
      </c>
      <c r="Z93" s="75">
        <f t="shared" si="20"/>
        <v>0</v>
      </c>
      <c r="AA93" s="117">
        <f>SUM(AA73:AA91)</f>
        <v>0</v>
      </c>
      <c r="AB93" s="74">
        <f>SUM(AB73:AB92)</f>
        <v>1030.8</v>
      </c>
      <c r="AC93" s="75">
        <f>SUM(AC73:AC92)</f>
        <v>294.5</v>
      </c>
      <c r="AD93" s="212">
        <f>SUM(AD73:AD92)</f>
        <v>1325.3000000000002</v>
      </c>
      <c r="AE93" s="446">
        <f>SUM(AE73:AE92)</f>
        <v>0</v>
      </c>
      <c r="AF93" s="463">
        <f>SUM(AF73:AF91)</f>
        <v>0</v>
      </c>
      <c r="AG93" s="134">
        <f>SUM(AG73:AG92)</f>
        <v>0</v>
      </c>
      <c r="AH93" s="74">
        <f>SUM(AH73:AH91)</f>
        <v>0</v>
      </c>
      <c r="AI93" s="117">
        <f>SUM(AI73:AI91)</f>
        <v>0</v>
      </c>
      <c r="AJ93" s="133">
        <f>SUM(AJ73:AJ92)</f>
        <v>0</v>
      </c>
      <c r="AK93" s="73">
        <f>SUM(AK73:AK92)</f>
        <v>-294.5</v>
      </c>
    </row>
    <row r="94" spans="1:37">
      <c r="A94" s="1"/>
      <c r="B94" s="1"/>
      <c r="C94" s="5"/>
      <c r="D94" s="1"/>
      <c r="E94" s="326"/>
      <c r="F94" s="326"/>
      <c r="G94" s="326"/>
      <c r="H94" s="327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104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</row>
    <row r="95" spans="1:37">
      <c r="A95" s="1"/>
      <c r="B95" s="1"/>
      <c r="C95" s="5"/>
      <c r="D95" s="1"/>
      <c r="E95" s="326"/>
      <c r="F95" s="326"/>
      <c r="G95" s="326"/>
      <c r="H95" s="327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104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</row>
    <row r="96" spans="1:37" ht="15" thickBot="1">
      <c r="A96" s="1"/>
      <c r="B96" s="1"/>
      <c r="C96" s="5"/>
      <c r="D96" s="1"/>
      <c r="E96" s="326"/>
      <c r="F96" s="326"/>
      <c r="G96" s="326"/>
      <c r="H96" s="327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104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</row>
    <row r="97" spans="1:39" ht="15" thickBot="1">
      <c r="A97" s="524" t="s">
        <v>174</v>
      </c>
      <c r="B97" s="504"/>
      <c r="C97" s="504"/>
      <c r="D97" s="505"/>
      <c r="E97" s="77">
        <f>E66+E93+E55</f>
        <v>0</v>
      </c>
      <c r="F97" s="76" t="s">
        <v>89</v>
      </c>
      <c r="G97" s="78">
        <f>G66+G93</f>
        <v>0</v>
      </c>
      <c r="H97" s="76">
        <f>H93+H55</f>
        <v>0</v>
      </c>
      <c r="I97" s="78">
        <f>I93+I55</f>
        <v>0</v>
      </c>
      <c r="J97" s="78">
        <v>0</v>
      </c>
      <c r="K97" s="78">
        <f>K66+K93</f>
        <v>0</v>
      </c>
      <c r="L97" s="78">
        <f>L66+L93</f>
        <v>0</v>
      </c>
      <c r="M97" s="78">
        <f>M66+M93</f>
        <v>0</v>
      </c>
      <c r="N97" s="78">
        <v>0</v>
      </c>
      <c r="O97" s="78">
        <f>O66+O93</f>
        <v>0</v>
      </c>
      <c r="P97" s="78">
        <f>P66+P93</f>
        <v>0</v>
      </c>
      <c r="Q97" s="78">
        <f>Q66+Q93</f>
        <v>0</v>
      </c>
      <c r="R97" s="77">
        <f>R93+R55+R66</f>
        <v>0</v>
      </c>
      <c r="S97" s="78">
        <f>S66+S93+S55</f>
        <v>0</v>
      </c>
      <c r="T97" s="78">
        <f>T93+T66+T55</f>
        <v>0</v>
      </c>
      <c r="U97" s="78">
        <f>U93+U55</f>
        <v>0</v>
      </c>
      <c r="V97" s="78">
        <f>V93+V66</f>
        <v>0</v>
      </c>
      <c r="W97" s="78">
        <f>W93+W66+W55</f>
        <v>300</v>
      </c>
      <c r="X97" s="77">
        <f>X93+X66+X55</f>
        <v>7454</v>
      </c>
      <c r="Y97" s="78">
        <f>Y66+Y55</f>
        <v>0</v>
      </c>
      <c r="Z97" s="78">
        <f>Z55+Z66</f>
        <v>0</v>
      </c>
      <c r="AA97" s="77">
        <f>AA66+AA55</f>
        <v>0</v>
      </c>
      <c r="AB97" s="78">
        <f>AB93+AB66+AB55</f>
        <v>1174.95</v>
      </c>
      <c r="AC97" s="78">
        <f>AC55+AC93+AC66</f>
        <v>309.25</v>
      </c>
      <c r="AD97" s="77">
        <f>AD93+AD66+AD55</f>
        <v>1484.2000000000003</v>
      </c>
      <c r="AE97" s="78">
        <f>AE55+AE66</f>
        <v>5.9</v>
      </c>
      <c r="AF97" s="78">
        <f>AF55+AF66</f>
        <v>5.9</v>
      </c>
      <c r="AG97" s="77">
        <f>AG55+AG66</f>
        <v>11.8</v>
      </c>
      <c r="AH97" s="77">
        <f>AH66+AH93</f>
        <v>0</v>
      </c>
      <c r="AI97" s="77">
        <f>AI66+AI93</f>
        <v>0</v>
      </c>
      <c r="AJ97" s="78">
        <f>AJ93+AJ66+AJ55</f>
        <v>0</v>
      </c>
      <c r="AK97" s="73">
        <f>AK93+AK66+AK55</f>
        <v>7138.85</v>
      </c>
    </row>
    <row r="98" spans="1:39">
      <c r="A98" s="1"/>
      <c r="B98" s="1"/>
      <c r="C98" s="5"/>
      <c r="D98" s="1"/>
      <c r="E98" s="326"/>
      <c r="F98" s="326"/>
      <c r="G98" s="326"/>
      <c r="H98" s="327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104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</row>
    <row r="99" spans="1:39">
      <c r="A99" s="1"/>
      <c r="B99" s="1"/>
      <c r="C99" s="5"/>
      <c r="D99" s="1"/>
      <c r="E99" s="326"/>
      <c r="F99" s="326"/>
      <c r="G99" s="326"/>
      <c r="H99" s="327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104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9">
      <c r="A100" s="1"/>
      <c r="B100" s="1"/>
      <c r="C100" s="5"/>
      <c r="D100" s="1"/>
      <c r="E100" s="326"/>
      <c r="F100" s="326"/>
      <c r="G100" s="326"/>
      <c r="H100" s="327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104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 spans="1:39" ht="15" thickBot="1">
      <c r="A101" s="1"/>
      <c r="B101" s="1"/>
      <c r="C101" s="5"/>
      <c r="D101" s="1"/>
      <c r="E101" s="326"/>
      <c r="F101" s="326"/>
      <c r="G101" s="326"/>
      <c r="H101" s="327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104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</row>
    <row r="102" spans="1:39" ht="15" thickBot="1">
      <c r="A102" s="529" t="s">
        <v>175</v>
      </c>
      <c r="B102" s="530"/>
      <c r="C102" s="530"/>
      <c r="D102" s="531"/>
      <c r="E102" s="336">
        <f>E97+E44</f>
        <v>0</v>
      </c>
      <c r="F102" s="101" t="s">
        <v>89</v>
      </c>
      <c r="G102" s="337">
        <f>G99+G75+G22</f>
        <v>0</v>
      </c>
      <c r="H102" s="338">
        <f>H97+H44</f>
        <v>0</v>
      </c>
      <c r="I102" s="338">
        <f>I97+I44</f>
        <v>0</v>
      </c>
      <c r="J102" s="338">
        <f>J99+J75+J22</f>
        <v>0</v>
      </c>
      <c r="K102" s="353">
        <f>K99+K75+K22</f>
        <v>0</v>
      </c>
      <c r="L102" s="338">
        <f>L99+L75+L22</f>
        <v>0</v>
      </c>
      <c r="M102" s="353">
        <f>M99+M75+M22</f>
        <v>0</v>
      </c>
      <c r="N102" s="101" t="s">
        <v>89</v>
      </c>
      <c r="O102" s="353">
        <f>O99+O75+O22</f>
        <v>0</v>
      </c>
      <c r="P102" s="338">
        <v>0</v>
      </c>
      <c r="Q102" s="353">
        <f>Q99+Q75+Q22</f>
        <v>0</v>
      </c>
      <c r="R102" s="73">
        <f t="shared" ref="R102:AG102" si="21">R97+R44</f>
        <v>0</v>
      </c>
      <c r="S102" s="353">
        <f t="shared" si="21"/>
        <v>0</v>
      </c>
      <c r="T102" s="363">
        <f t="shared" si="21"/>
        <v>0</v>
      </c>
      <c r="U102" s="363">
        <f t="shared" si="21"/>
        <v>0</v>
      </c>
      <c r="V102" s="364">
        <f t="shared" si="21"/>
        <v>0</v>
      </c>
      <c r="W102" s="338">
        <f t="shared" si="21"/>
        <v>300</v>
      </c>
      <c r="X102" s="365">
        <f t="shared" si="21"/>
        <v>7454</v>
      </c>
      <c r="Y102" s="378">
        <f t="shared" si="21"/>
        <v>0</v>
      </c>
      <c r="Z102" s="378">
        <f t="shared" si="21"/>
        <v>0</v>
      </c>
      <c r="AA102" s="379">
        <f t="shared" si="21"/>
        <v>0</v>
      </c>
      <c r="AB102" s="378">
        <f t="shared" si="21"/>
        <v>1174.95</v>
      </c>
      <c r="AC102" s="378">
        <f t="shared" si="21"/>
        <v>309.25</v>
      </c>
      <c r="AD102" s="380">
        <f t="shared" si="21"/>
        <v>1484.2000000000003</v>
      </c>
      <c r="AE102" s="378">
        <f t="shared" si="21"/>
        <v>5.9</v>
      </c>
      <c r="AF102" s="378">
        <f t="shared" si="21"/>
        <v>5.9</v>
      </c>
      <c r="AG102" s="380">
        <f t="shared" si="21"/>
        <v>11.8</v>
      </c>
      <c r="AH102" s="378">
        <f>AH99+AH75+AH22</f>
        <v>0</v>
      </c>
      <c r="AI102" s="338">
        <f>AI97</f>
        <v>0</v>
      </c>
      <c r="AJ102" s="338">
        <f>AJ97+AJ44</f>
        <v>0</v>
      </c>
      <c r="AK102" s="73">
        <f>AK97+AK44</f>
        <v>9346.7000000000007</v>
      </c>
      <c r="AM102" s="308"/>
    </row>
    <row r="103" spans="1:39">
      <c r="A103" s="1"/>
      <c r="B103" s="1"/>
      <c r="C103" s="5"/>
      <c r="D103" s="1"/>
      <c r="E103" s="326"/>
      <c r="F103" s="326"/>
      <c r="G103" s="326"/>
      <c r="H103" s="327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104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K103" s="387"/>
    </row>
    <row r="104" spans="1:39">
      <c r="A104" s="1"/>
      <c r="B104" s="1"/>
      <c r="C104" s="5"/>
      <c r="D104" s="1"/>
      <c r="E104" s="326"/>
      <c r="F104" s="326"/>
      <c r="G104" s="326"/>
      <c r="H104" s="327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104">
        <f>X102-181399.85</f>
        <v>-173945.85</v>
      </c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</row>
    <row r="105" spans="1:39">
      <c r="A105" s="1"/>
      <c r="B105" s="1"/>
      <c r="C105" s="5"/>
      <c r="D105" s="1"/>
      <c r="E105" s="326"/>
      <c r="F105" s="326"/>
      <c r="G105" s="326"/>
      <c r="H105" s="327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104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</row>
    <row r="106" spans="1:39">
      <c r="A106" s="1"/>
      <c r="B106" s="1"/>
      <c r="C106" s="5"/>
      <c r="D106" s="1"/>
      <c r="E106" s="326"/>
      <c r="F106" s="326"/>
      <c r="G106" s="326"/>
      <c r="H106" s="327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104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9">
      <c r="A107" s="1"/>
      <c r="B107" s="1"/>
      <c r="C107" s="5"/>
      <c r="D107" s="1"/>
      <c r="E107" s="326"/>
      <c r="F107" s="326"/>
      <c r="G107" s="326"/>
      <c r="H107" s="327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104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</row>
    <row r="108" spans="1:39" ht="15" thickBot="1">
      <c r="A108" s="1"/>
      <c r="B108" s="1"/>
      <c r="C108" s="5"/>
      <c r="D108" s="1"/>
      <c r="E108" s="326"/>
      <c r="F108" s="326"/>
      <c r="G108" s="326"/>
      <c r="H108" s="327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104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</row>
    <row r="109" spans="1:39" ht="15" thickBot="1">
      <c r="A109" s="6"/>
      <c r="B109" s="6" t="s">
        <v>176</v>
      </c>
      <c r="C109" s="79"/>
      <c r="D109" s="79"/>
      <c r="E109" s="79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79"/>
      <c r="U109" s="79"/>
      <c r="V109" s="79"/>
      <c r="W109" s="79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79"/>
      <c r="AI109" s="79"/>
      <c r="AJ109" s="79"/>
      <c r="AK109" s="320"/>
    </row>
    <row r="110" spans="1:39" ht="15" thickBot="1">
      <c r="A110" s="7" t="s">
        <v>4</v>
      </c>
      <c r="B110" s="7" t="s">
        <v>5</v>
      </c>
      <c r="C110" s="7" t="s">
        <v>6</v>
      </c>
      <c r="D110" s="7" t="s">
        <v>116</v>
      </c>
      <c r="E110" s="10" t="s">
        <v>92</v>
      </c>
      <c r="F110" s="524" t="s">
        <v>9</v>
      </c>
      <c r="G110" s="504"/>
      <c r="H110" s="504"/>
      <c r="I110" s="504"/>
      <c r="J110" s="504"/>
      <c r="K110" s="504"/>
      <c r="L110" s="504"/>
      <c r="M110" s="504"/>
      <c r="N110" s="504"/>
      <c r="O110" s="504"/>
      <c r="P110" s="504"/>
      <c r="Q110" s="504"/>
      <c r="R110" s="505"/>
      <c r="S110" s="214" t="s">
        <v>93</v>
      </c>
      <c r="T110" s="296" t="s">
        <v>11</v>
      </c>
      <c r="U110" s="296" t="s">
        <v>216</v>
      </c>
      <c r="V110" s="138" t="s">
        <v>12</v>
      </c>
      <c r="W110" s="139" t="s">
        <v>13</v>
      </c>
      <c r="X110" s="198" t="s">
        <v>14</v>
      </c>
      <c r="Y110" s="506" t="s">
        <v>15</v>
      </c>
      <c r="Z110" s="507"/>
      <c r="AA110" s="508"/>
      <c r="AB110" s="506" t="s">
        <v>16</v>
      </c>
      <c r="AC110" s="507"/>
      <c r="AD110" s="508"/>
      <c r="AE110" s="525" t="s">
        <v>17</v>
      </c>
      <c r="AF110" s="526"/>
      <c r="AG110" s="526"/>
      <c r="AH110" s="136" t="s">
        <v>18</v>
      </c>
      <c r="AI110" s="296" t="s">
        <v>19</v>
      </c>
      <c r="AJ110" s="228" t="s">
        <v>230</v>
      </c>
      <c r="AK110" s="198" t="s">
        <v>21</v>
      </c>
    </row>
    <row r="111" spans="1:39" ht="15" thickBot="1">
      <c r="A111" s="81"/>
      <c r="B111" s="81"/>
      <c r="C111" s="81"/>
      <c r="D111" s="81"/>
      <c r="E111" s="26" t="s">
        <v>95</v>
      </c>
      <c r="F111" s="82" t="s">
        <v>96</v>
      </c>
      <c r="G111" s="83" t="s">
        <v>24</v>
      </c>
      <c r="H111" s="84" t="s">
        <v>25</v>
      </c>
      <c r="I111" s="83" t="s">
        <v>24</v>
      </c>
      <c r="J111" s="126" t="s">
        <v>26</v>
      </c>
      <c r="K111" s="83" t="s">
        <v>24</v>
      </c>
      <c r="L111" s="126" t="s">
        <v>27</v>
      </c>
      <c r="M111" s="83" t="s">
        <v>24</v>
      </c>
      <c r="N111" s="16" t="s">
        <v>28</v>
      </c>
      <c r="O111" s="83" t="s">
        <v>24</v>
      </c>
      <c r="P111" s="84" t="s">
        <v>97</v>
      </c>
      <c r="Q111" s="83" t="s">
        <v>24</v>
      </c>
      <c r="R111" s="141" t="s">
        <v>30</v>
      </c>
      <c r="S111" s="215" t="s">
        <v>98</v>
      </c>
      <c r="T111" s="200"/>
      <c r="U111" s="200" t="s">
        <v>32</v>
      </c>
      <c r="V111" s="143" t="s">
        <v>32</v>
      </c>
      <c r="W111" s="144" t="s">
        <v>32</v>
      </c>
      <c r="X111" s="202" t="s">
        <v>33</v>
      </c>
      <c r="Y111" s="283" t="s">
        <v>34</v>
      </c>
      <c r="Z111" s="284" t="s">
        <v>35</v>
      </c>
      <c r="AA111" s="223" t="s">
        <v>30</v>
      </c>
      <c r="AB111" s="283" t="s">
        <v>36</v>
      </c>
      <c r="AC111" s="284" t="s">
        <v>37</v>
      </c>
      <c r="AD111" s="235" t="s">
        <v>14</v>
      </c>
      <c r="AE111" s="366" t="s">
        <v>36</v>
      </c>
      <c r="AF111" s="367" t="s">
        <v>37</v>
      </c>
      <c r="AG111" s="218" t="s">
        <v>38</v>
      </c>
      <c r="AH111" s="71" t="s">
        <v>39</v>
      </c>
      <c r="AI111" s="200"/>
      <c r="AJ111" s="297"/>
      <c r="AK111" s="202" t="s">
        <v>33</v>
      </c>
    </row>
    <row r="112" spans="1:39">
      <c r="A112" s="64">
        <v>47</v>
      </c>
      <c r="B112" s="409" t="s">
        <v>177</v>
      </c>
      <c r="C112" s="339" t="s">
        <v>183</v>
      </c>
      <c r="D112" s="27" t="s">
        <v>184</v>
      </c>
      <c r="E112" s="29"/>
      <c r="F112" s="332" t="s">
        <v>137</v>
      </c>
      <c r="G112" s="340">
        <v>0</v>
      </c>
      <c r="H112" s="495"/>
      <c r="I112" s="480"/>
      <c r="J112" s="127">
        <v>0</v>
      </c>
      <c r="K112" s="130">
        <v>0</v>
      </c>
      <c r="L112" s="127">
        <v>0</v>
      </c>
      <c r="M112" s="130">
        <v>0</v>
      </c>
      <c r="N112" s="332" t="s">
        <v>137</v>
      </c>
      <c r="O112" s="131">
        <v>0</v>
      </c>
      <c r="P112" s="239">
        <v>0</v>
      </c>
      <c r="Q112" s="130">
        <v>0</v>
      </c>
      <c r="R112" s="360">
        <f>I112</f>
        <v>0</v>
      </c>
      <c r="S112" s="129">
        <v>0</v>
      </c>
      <c r="T112" s="206">
        <v>0</v>
      </c>
      <c r="U112" s="161">
        <v>0</v>
      </c>
      <c r="V112" s="161"/>
      <c r="W112" s="362">
        <v>0</v>
      </c>
      <c r="X112" s="182">
        <f>R112+V112+E112</f>
        <v>0</v>
      </c>
      <c r="Y112" s="290">
        <v>0</v>
      </c>
      <c r="Z112" s="291">
        <v>0</v>
      </c>
      <c r="AA112" s="371">
        <v>0</v>
      </c>
      <c r="AB112" s="247">
        <v>0</v>
      </c>
      <c r="AC112" s="248">
        <v>0</v>
      </c>
      <c r="AD112" s="381">
        <v>0</v>
      </c>
      <c r="AE112" s="242">
        <v>0</v>
      </c>
      <c r="AF112" s="240">
        <v>0</v>
      </c>
      <c r="AG112" s="388">
        <v>0</v>
      </c>
      <c r="AH112" s="372">
        <v>0</v>
      </c>
      <c r="AI112" s="371">
        <v>0</v>
      </c>
      <c r="AJ112" s="305">
        <v>0</v>
      </c>
      <c r="AK112" s="309">
        <f>X112</f>
        <v>0</v>
      </c>
    </row>
    <row r="113" spans="1:37">
      <c r="A113" s="64">
        <v>48</v>
      </c>
      <c r="B113" s="409" t="s">
        <v>180</v>
      </c>
      <c r="C113" s="341" t="s">
        <v>186</v>
      </c>
      <c r="D113" s="25" t="s">
        <v>187</v>
      </c>
      <c r="E113" s="29"/>
      <c r="F113" s="332" t="s">
        <v>137</v>
      </c>
      <c r="G113" s="340">
        <v>0</v>
      </c>
      <c r="H113" s="332"/>
      <c r="I113" s="130"/>
      <c r="J113" s="127">
        <v>0</v>
      </c>
      <c r="K113" s="130">
        <v>0</v>
      </c>
      <c r="L113" s="127">
        <v>0</v>
      </c>
      <c r="M113" s="130">
        <v>0</v>
      </c>
      <c r="N113" s="332" t="s">
        <v>89</v>
      </c>
      <c r="O113" s="131">
        <v>0</v>
      </c>
      <c r="P113" s="354">
        <v>0</v>
      </c>
      <c r="Q113" s="130">
        <v>0</v>
      </c>
      <c r="R113" s="360">
        <f>I113</f>
        <v>0</v>
      </c>
      <c r="S113" s="129">
        <v>0</v>
      </c>
      <c r="T113" s="206">
        <v>0</v>
      </c>
      <c r="U113" s="161"/>
      <c r="V113" s="161"/>
      <c r="W113" s="362">
        <v>0</v>
      </c>
      <c r="X113" s="182">
        <f>V113+U113+R113+E113</f>
        <v>0</v>
      </c>
      <c r="Y113" s="290">
        <v>0</v>
      </c>
      <c r="Z113" s="291">
        <v>0</v>
      </c>
      <c r="AA113" s="382">
        <v>0</v>
      </c>
      <c r="AB113" s="247">
        <v>0</v>
      </c>
      <c r="AC113" s="248">
        <v>0</v>
      </c>
      <c r="AD113" s="287">
        <v>0</v>
      </c>
      <c r="AE113" s="250">
        <v>0</v>
      </c>
      <c r="AF113" s="248">
        <v>0</v>
      </c>
      <c r="AG113" s="389">
        <v>0</v>
      </c>
      <c r="AH113" s="288">
        <v>0</v>
      </c>
      <c r="AI113" s="382">
        <v>0</v>
      </c>
      <c r="AJ113" s="307">
        <v>0</v>
      </c>
      <c r="AK113" s="309">
        <f>X113</f>
        <v>0</v>
      </c>
    </row>
    <row r="114" spans="1:37">
      <c r="A114" s="64">
        <v>49</v>
      </c>
      <c r="B114" s="409" t="s">
        <v>182</v>
      </c>
      <c r="C114" s="342" t="s">
        <v>129</v>
      </c>
      <c r="D114" s="25" t="s">
        <v>130</v>
      </c>
      <c r="E114" s="29"/>
      <c r="F114" s="343" t="s">
        <v>137</v>
      </c>
      <c r="G114" s="340">
        <v>0</v>
      </c>
      <c r="H114" s="58"/>
      <c r="I114" s="106"/>
      <c r="J114" s="127">
        <v>0</v>
      </c>
      <c r="K114" s="130">
        <v>0</v>
      </c>
      <c r="L114" s="127">
        <v>0</v>
      </c>
      <c r="M114" s="130">
        <v>0</v>
      </c>
      <c r="N114" s="332" t="s">
        <v>89</v>
      </c>
      <c r="O114" s="131">
        <v>0</v>
      </c>
      <c r="P114" s="354">
        <v>0</v>
      </c>
      <c r="Q114" s="130">
        <v>0</v>
      </c>
      <c r="R114" s="360">
        <f t="shared" ref="R114:R123" si="22">I114</f>
        <v>0</v>
      </c>
      <c r="S114" s="129">
        <v>0</v>
      </c>
      <c r="T114" s="206">
        <v>0</v>
      </c>
      <c r="U114" s="161"/>
      <c r="V114" s="161"/>
      <c r="W114" s="362">
        <v>0</v>
      </c>
      <c r="X114" s="182">
        <f t="shared" ref="X114:X123" si="23">V114+U114+R114+E114</f>
        <v>0</v>
      </c>
      <c r="Y114" s="290">
        <v>0</v>
      </c>
      <c r="Z114" s="291">
        <v>0</v>
      </c>
      <c r="AA114" s="382">
        <v>0</v>
      </c>
      <c r="AB114" s="247">
        <v>0</v>
      </c>
      <c r="AC114" s="248">
        <v>0</v>
      </c>
      <c r="AD114" s="287">
        <v>0</v>
      </c>
      <c r="AE114" s="250">
        <v>0</v>
      </c>
      <c r="AF114" s="248">
        <v>0</v>
      </c>
      <c r="AG114" s="389">
        <v>0</v>
      </c>
      <c r="AH114" s="288">
        <v>0</v>
      </c>
      <c r="AI114" s="382">
        <v>0</v>
      </c>
      <c r="AJ114" s="307" t="s">
        <v>89</v>
      </c>
      <c r="AK114" s="309">
        <f t="shared" ref="AK114:AK123" si="24">X114</f>
        <v>0</v>
      </c>
    </row>
    <row r="115" spans="1:37">
      <c r="A115" s="64">
        <v>50</v>
      </c>
      <c r="B115" s="409" t="s">
        <v>185</v>
      </c>
      <c r="C115" s="342" t="s">
        <v>119</v>
      </c>
      <c r="D115" s="25" t="s">
        <v>120</v>
      </c>
      <c r="E115" s="29"/>
      <c r="F115" s="343" t="s">
        <v>137</v>
      </c>
      <c r="G115" s="340">
        <v>0</v>
      </c>
      <c r="H115" s="58"/>
      <c r="I115" s="106"/>
      <c r="J115" s="127">
        <v>0</v>
      </c>
      <c r="K115" s="130">
        <v>0</v>
      </c>
      <c r="L115" s="127">
        <v>0</v>
      </c>
      <c r="M115" s="130">
        <v>0</v>
      </c>
      <c r="N115" s="332" t="s">
        <v>89</v>
      </c>
      <c r="O115" s="131">
        <v>0</v>
      </c>
      <c r="P115" s="354">
        <v>0</v>
      </c>
      <c r="Q115" s="130">
        <v>0</v>
      </c>
      <c r="R115" s="360">
        <f t="shared" si="22"/>
        <v>0</v>
      </c>
      <c r="S115" s="129">
        <v>0</v>
      </c>
      <c r="T115" s="206">
        <v>0</v>
      </c>
      <c r="U115" s="161"/>
      <c r="V115" s="161"/>
      <c r="W115" s="362">
        <v>0</v>
      </c>
      <c r="X115" s="182">
        <f t="shared" si="23"/>
        <v>0</v>
      </c>
      <c r="Y115" s="290">
        <v>0</v>
      </c>
      <c r="Z115" s="291">
        <v>0</v>
      </c>
      <c r="AA115" s="382">
        <v>0</v>
      </c>
      <c r="AB115" s="247">
        <v>0</v>
      </c>
      <c r="AC115" s="248">
        <v>0</v>
      </c>
      <c r="AD115" s="287">
        <v>0</v>
      </c>
      <c r="AE115" s="250">
        <v>0</v>
      </c>
      <c r="AF115" s="248">
        <v>0</v>
      </c>
      <c r="AG115" s="389">
        <v>0</v>
      </c>
      <c r="AH115" s="288">
        <v>0</v>
      </c>
      <c r="AI115" s="382">
        <v>0</v>
      </c>
      <c r="AJ115" s="307" t="s">
        <v>89</v>
      </c>
      <c r="AK115" s="309">
        <f t="shared" si="24"/>
        <v>0</v>
      </c>
    </row>
    <row r="116" spans="1:37">
      <c r="A116" s="64">
        <v>51</v>
      </c>
      <c r="B116" s="409" t="s">
        <v>188</v>
      </c>
      <c r="C116" s="342" t="s">
        <v>132</v>
      </c>
      <c r="D116" s="25" t="s">
        <v>133</v>
      </c>
      <c r="E116" s="29"/>
      <c r="F116" s="343" t="s">
        <v>137</v>
      </c>
      <c r="G116" s="340">
        <v>0</v>
      </c>
      <c r="H116" s="58"/>
      <c r="I116" s="106"/>
      <c r="J116" s="127">
        <v>0</v>
      </c>
      <c r="K116" s="130">
        <v>0</v>
      </c>
      <c r="L116" s="127">
        <v>0</v>
      </c>
      <c r="M116" s="130">
        <v>0</v>
      </c>
      <c r="N116" s="355" t="s">
        <v>89</v>
      </c>
      <c r="O116" s="131">
        <v>0</v>
      </c>
      <c r="P116" s="354">
        <v>0</v>
      </c>
      <c r="Q116" s="130">
        <v>0</v>
      </c>
      <c r="R116" s="360">
        <f t="shared" si="22"/>
        <v>0</v>
      </c>
      <c r="S116" s="129">
        <v>0</v>
      </c>
      <c r="T116" s="206">
        <v>0</v>
      </c>
      <c r="U116" s="161"/>
      <c r="V116" s="161"/>
      <c r="W116" s="362">
        <v>0</v>
      </c>
      <c r="X116" s="182">
        <f t="shared" si="23"/>
        <v>0</v>
      </c>
      <c r="Y116" s="290">
        <v>0</v>
      </c>
      <c r="Z116" s="291">
        <v>0</v>
      </c>
      <c r="AA116" s="382">
        <v>0</v>
      </c>
      <c r="AB116" s="247">
        <v>0</v>
      </c>
      <c r="AC116" s="248">
        <v>0</v>
      </c>
      <c r="AD116" s="287">
        <v>0</v>
      </c>
      <c r="AE116" s="250">
        <v>0</v>
      </c>
      <c r="AF116" s="248">
        <v>0</v>
      </c>
      <c r="AG116" s="389">
        <v>0</v>
      </c>
      <c r="AH116" s="288">
        <v>0</v>
      </c>
      <c r="AI116" s="382">
        <v>0</v>
      </c>
      <c r="AJ116" s="307">
        <v>0</v>
      </c>
      <c r="AK116" s="309">
        <f t="shared" si="24"/>
        <v>0</v>
      </c>
    </row>
    <row r="117" spans="1:37">
      <c r="A117" s="64">
        <v>52</v>
      </c>
      <c r="B117" s="409" t="s">
        <v>191</v>
      </c>
      <c r="C117" s="344" t="s">
        <v>189</v>
      </c>
      <c r="D117" s="11" t="s">
        <v>190</v>
      </c>
      <c r="E117" s="29"/>
      <c r="F117" s="343" t="s">
        <v>137</v>
      </c>
      <c r="G117" s="340">
        <v>0</v>
      </c>
      <c r="H117" s="58"/>
      <c r="I117" s="106"/>
      <c r="J117" s="127">
        <v>0</v>
      </c>
      <c r="K117" s="130">
        <v>0</v>
      </c>
      <c r="L117" s="127">
        <v>0</v>
      </c>
      <c r="M117" s="130">
        <v>0</v>
      </c>
      <c r="N117" s="127">
        <v>0</v>
      </c>
      <c r="O117" s="131">
        <v>0</v>
      </c>
      <c r="P117" s="354">
        <v>0</v>
      </c>
      <c r="Q117" s="130">
        <v>0</v>
      </c>
      <c r="R117" s="360">
        <f t="shared" si="22"/>
        <v>0</v>
      </c>
      <c r="S117" s="129">
        <v>0</v>
      </c>
      <c r="T117" s="206">
        <v>0</v>
      </c>
      <c r="U117" s="161"/>
      <c r="V117" s="161"/>
      <c r="W117" s="362">
        <v>0</v>
      </c>
      <c r="X117" s="182">
        <f t="shared" si="23"/>
        <v>0</v>
      </c>
      <c r="Y117" s="290">
        <v>0</v>
      </c>
      <c r="Z117" s="291">
        <v>0</v>
      </c>
      <c r="AA117" s="382">
        <v>0</v>
      </c>
      <c r="AB117" s="247">
        <v>0</v>
      </c>
      <c r="AC117" s="248">
        <v>0</v>
      </c>
      <c r="AD117" s="287">
        <v>0</v>
      </c>
      <c r="AE117" s="250">
        <v>0</v>
      </c>
      <c r="AF117" s="248">
        <v>0</v>
      </c>
      <c r="AG117" s="389">
        <v>0</v>
      </c>
      <c r="AH117" s="288">
        <v>0</v>
      </c>
      <c r="AI117" s="382">
        <v>0</v>
      </c>
      <c r="AJ117" s="307">
        <v>0</v>
      </c>
      <c r="AK117" s="309">
        <f t="shared" si="24"/>
        <v>0</v>
      </c>
    </row>
    <row r="118" spans="1:37">
      <c r="A118" s="64">
        <v>53</v>
      </c>
      <c r="B118" s="409" t="s">
        <v>194</v>
      </c>
      <c r="C118" s="85" t="s">
        <v>192</v>
      </c>
      <c r="D118" s="64" t="s">
        <v>193</v>
      </c>
      <c r="E118" s="29"/>
      <c r="F118" s="332" t="s">
        <v>137</v>
      </c>
      <c r="G118" s="340">
        <v>0</v>
      </c>
      <c r="H118" s="58"/>
      <c r="I118" s="106"/>
      <c r="J118" s="127">
        <v>0</v>
      </c>
      <c r="K118" s="130">
        <v>0</v>
      </c>
      <c r="L118" s="127">
        <v>0</v>
      </c>
      <c r="M118" s="130">
        <v>0</v>
      </c>
      <c r="N118" s="356" t="s">
        <v>89</v>
      </c>
      <c r="O118" s="130">
        <v>0</v>
      </c>
      <c r="P118" s="129">
        <v>0</v>
      </c>
      <c r="Q118" s="130">
        <v>0</v>
      </c>
      <c r="R118" s="360">
        <f t="shared" si="22"/>
        <v>0</v>
      </c>
      <c r="S118" s="129">
        <v>0</v>
      </c>
      <c r="T118" s="206">
        <v>0</v>
      </c>
      <c r="U118" s="161"/>
      <c r="V118" s="161"/>
      <c r="W118" s="362">
        <v>0</v>
      </c>
      <c r="X118" s="182">
        <f t="shared" si="23"/>
        <v>0</v>
      </c>
      <c r="Y118" s="290">
        <v>0</v>
      </c>
      <c r="Z118" s="291">
        <v>0</v>
      </c>
      <c r="AA118" s="382">
        <v>0</v>
      </c>
      <c r="AB118" s="247">
        <v>0</v>
      </c>
      <c r="AC118" s="248">
        <v>0</v>
      </c>
      <c r="AD118" s="287">
        <v>0</v>
      </c>
      <c r="AE118" s="250">
        <v>0</v>
      </c>
      <c r="AF118" s="248">
        <v>0</v>
      </c>
      <c r="AG118" s="389">
        <v>0</v>
      </c>
      <c r="AH118" s="288">
        <v>0</v>
      </c>
      <c r="AI118" s="382">
        <v>0</v>
      </c>
      <c r="AJ118" s="307">
        <v>0</v>
      </c>
      <c r="AK118" s="309">
        <f t="shared" si="24"/>
        <v>0</v>
      </c>
    </row>
    <row r="119" spans="1:37">
      <c r="A119" s="64">
        <v>54</v>
      </c>
      <c r="B119" s="409" t="s">
        <v>195</v>
      </c>
      <c r="C119" s="85" t="s">
        <v>196</v>
      </c>
      <c r="D119" s="64" t="s">
        <v>197</v>
      </c>
      <c r="E119" s="29"/>
      <c r="F119" s="343" t="s">
        <v>137</v>
      </c>
      <c r="G119" s="345">
        <v>0</v>
      </c>
      <c r="H119" s="332"/>
      <c r="I119" s="106"/>
      <c r="J119" s="127">
        <v>0</v>
      </c>
      <c r="K119" s="130">
        <v>0</v>
      </c>
      <c r="L119" s="127">
        <v>0</v>
      </c>
      <c r="M119" s="130">
        <v>0</v>
      </c>
      <c r="N119" s="127">
        <v>0</v>
      </c>
      <c r="O119" s="131">
        <v>0</v>
      </c>
      <c r="P119" s="129">
        <v>0</v>
      </c>
      <c r="Q119" s="130">
        <v>0</v>
      </c>
      <c r="R119" s="360">
        <f t="shared" si="22"/>
        <v>0</v>
      </c>
      <c r="S119" s="129">
        <v>0</v>
      </c>
      <c r="T119" s="206">
        <v>0</v>
      </c>
      <c r="U119" s="161"/>
      <c r="V119" s="161"/>
      <c r="W119" s="362">
        <v>0</v>
      </c>
      <c r="X119" s="182">
        <f t="shared" si="23"/>
        <v>0</v>
      </c>
      <c r="Y119" s="290">
        <v>0</v>
      </c>
      <c r="Z119" s="291">
        <v>0</v>
      </c>
      <c r="AA119" s="382">
        <v>0</v>
      </c>
      <c r="AB119" s="247">
        <v>0</v>
      </c>
      <c r="AC119" s="248">
        <v>0</v>
      </c>
      <c r="AD119" s="287">
        <v>0</v>
      </c>
      <c r="AE119" s="250">
        <v>0</v>
      </c>
      <c r="AF119" s="248">
        <v>0</v>
      </c>
      <c r="AG119" s="389">
        <v>0</v>
      </c>
      <c r="AH119" s="288">
        <v>0</v>
      </c>
      <c r="AI119" s="382">
        <v>0</v>
      </c>
      <c r="AJ119" s="307">
        <v>0</v>
      </c>
      <c r="AK119" s="309">
        <f t="shared" si="24"/>
        <v>0</v>
      </c>
    </row>
    <row r="120" spans="1:37">
      <c r="A120" s="64">
        <v>55</v>
      </c>
      <c r="B120" s="409" t="s">
        <v>198</v>
      </c>
      <c r="C120" s="85" t="s">
        <v>199</v>
      </c>
      <c r="D120" s="64" t="s">
        <v>200</v>
      </c>
      <c r="E120" s="29"/>
      <c r="F120" s="343" t="s">
        <v>137</v>
      </c>
      <c r="G120" s="345">
        <v>0</v>
      </c>
      <c r="H120" s="58"/>
      <c r="I120" s="106"/>
      <c r="J120" s="127">
        <v>0</v>
      </c>
      <c r="K120" s="130">
        <v>0</v>
      </c>
      <c r="L120" s="127">
        <v>0</v>
      </c>
      <c r="M120" s="130">
        <v>0</v>
      </c>
      <c r="N120" s="356" t="s">
        <v>137</v>
      </c>
      <c r="O120" s="131">
        <v>0</v>
      </c>
      <c r="P120" s="129" t="s">
        <v>137</v>
      </c>
      <c r="Q120" s="130">
        <v>0</v>
      </c>
      <c r="R120" s="360">
        <f t="shared" si="22"/>
        <v>0</v>
      </c>
      <c r="S120" s="129">
        <v>0</v>
      </c>
      <c r="T120" s="206">
        <v>0</v>
      </c>
      <c r="U120" s="161"/>
      <c r="V120" s="161"/>
      <c r="W120" s="362">
        <v>0</v>
      </c>
      <c r="X120" s="182">
        <f t="shared" si="23"/>
        <v>0</v>
      </c>
      <c r="Y120" s="290">
        <v>0</v>
      </c>
      <c r="Z120" s="291">
        <v>0</v>
      </c>
      <c r="AA120" s="382">
        <v>0</v>
      </c>
      <c r="AB120" s="247">
        <v>0</v>
      </c>
      <c r="AC120" s="248">
        <v>0</v>
      </c>
      <c r="AD120" s="287">
        <v>0</v>
      </c>
      <c r="AE120" s="250">
        <v>0</v>
      </c>
      <c r="AF120" s="248">
        <v>0</v>
      </c>
      <c r="AG120" s="389">
        <v>0</v>
      </c>
      <c r="AH120" s="288">
        <v>0</v>
      </c>
      <c r="AI120" s="382">
        <v>0</v>
      </c>
      <c r="AJ120" s="307">
        <v>0</v>
      </c>
      <c r="AK120" s="309">
        <f t="shared" si="24"/>
        <v>0</v>
      </c>
    </row>
    <row r="121" spans="1:37">
      <c r="A121" s="64">
        <v>56</v>
      </c>
      <c r="B121" s="409" t="s">
        <v>201</v>
      </c>
      <c r="C121" s="85" t="s">
        <v>202</v>
      </c>
      <c r="D121" s="64" t="s">
        <v>159</v>
      </c>
      <c r="E121" s="29"/>
      <c r="F121" s="343" t="s">
        <v>137</v>
      </c>
      <c r="G121" s="345">
        <v>0</v>
      </c>
      <c r="H121" s="127"/>
      <c r="I121" s="106"/>
      <c r="J121" s="127">
        <v>0</v>
      </c>
      <c r="K121" s="130">
        <v>0</v>
      </c>
      <c r="L121" s="127">
        <v>0</v>
      </c>
      <c r="M121" s="130">
        <v>0</v>
      </c>
      <c r="N121" s="356" t="s">
        <v>137</v>
      </c>
      <c r="O121" s="131">
        <v>0</v>
      </c>
      <c r="P121" s="129">
        <v>0</v>
      </c>
      <c r="Q121" s="130">
        <v>0</v>
      </c>
      <c r="R121" s="360">
        <f t="shared" si="22"/>
        <v>0</v>
      </c>
      <c r="S121" s="129">
        <v>0</v>
      </c>
      <c r="T121" s="206">
        <v>0</v>
      </c>
      <c r="U121" s="161"/>
      <c r="V121" s="161"/>
      <c r="W121" s="362">
        <v>0</v>
      </c>
      <c r="X121" s="182">
        <f t="shared" si="23"/>
        <v>0</v>
      </c>
      <c r="Y121" s="290">
        <v>0</v>
      </c>
      <c r="Z121" s="291">
        <v>0</v>
      </c>
      <c r="AA121" s="382">
        <v>0</v>
      </c>
      <c r="AB121" s="247">
        <v>0</v>
      </c>
      <c r="AC121" s="248">
        <v>0</v>
      </c>
      <c r="AD121" s="287">
        <v>0</v>
      </c>
      <c r="AE121" s="250">
        <v>0</v>
      </c>
      <c r="AF121" s="248">
        <v>0</v>
      </c>
      <c r="AG121" s="389">
        <v>0</v>
      </c>
      <c r="AH121" s="288">
        <v>0</v>
      </c>
      <c r="AI121" s="382">
        <v>0</v>
      </c>
      <c r="AJ121" s="307">
        <v>0</v>
      </c>
      <c r="AK121" s="309">
        <f t="shared" si="24"/>
        <v>0</v>
      </c>
    </row>
    <row r="122" spans="1:37">
      <c r="A122" s="64">
        <v>57</v>
      </c>
      <c r="B122" s="409" t="s">
        <v>203</v>
      </c>
      <c r="C122" s="85" t="s">
        <v>207</v>
      </c>
      <c r="D122" s="64" t="s">
        <v>208</v>
      </c>
      <c r="E122" s="29"/>
      <c r="F122" s="343" t="s">
        <v>137</v>
      </c>
      <c r="G122" s="345">
        <v>0</v>
      </c>
      <c r="H122" s="58"/>
      <c r="I122" s="106"/>
      <c r="J122" s="127">
        <v>0</v>
      </c>
      <c r="K122" s="130">
        <v>0</v>
      </c>
      <c r="L122" s="127">
        <v>0</v>
      </c>
      <c r="M122" s="130">
        <v>0</v>
      </c>
      <c r="N122" s="356" t="s">
        <v>137</v>
      </c>
      <c r="O122" s="131">
        <v>0</v>
      </c>
      <c r="P122" s="129" t="s">
        <v>137</v>
      </c>
      <c r="Q122" s="130">
        <v>0</v>
      </c>
      <c r="R122" s="360">
        <f t="shared" si="22"/>
        <v>0</v>
      </c>
      <c r="S122" s="129">
        <v>0</v>
      </c>
      <c r="T122" s="206">
        <v>0</v>
      </c>
      <c r="U122" s="161"/>
      <c r="V122" s="161"/>
      <c r="W122" s="362">
        <v>0</v>
      </c>
      <c r="X122" s="182">
        <f t="shared" si="23"/>
        <v>0</v>
      </c>
      <c r="Y122" s="290">
        <v>0</v>
      </c>
      <c r="Z122" s="291">
        <v>0</v>
      </c>
      <c r="AA122" s="382">
        <v>0</v>
      </c>
      <c r="AB122" s="247">
        <v>0</v>
      </c>
      <c r="AC122" s="248">
        <v>0</v>
      </c>
      <c r="AD122" s="287">
        <v>0</v>
      </c>
      <c r="AE122" s="250">
        <v>0</v>
      </c>
      <c r="AF122" s="248">
        <v>0</v>
      </c>
      <c r="AG122" s="389">
        <v>0</v>
      </c>
      <c r="AH122" s="288">
        <v>0</v>
      </c>
      <c r="AI122" s="382">
        <v>0</v>
      </c>
      <c r="AJ122" s="307">
        <v>0</v>
      </c>
      <c r="AK122" s="309">
        <f t="shared" si="24"/>
        <v>0</v>
      </c>
    </row>
    <row r="123" spans="1:37">
      <c r="A123" s="64">
        <v>58</v>
      </c>
      <c r="B123" s="409" t="s">
        <v>206</v>
      </c>
      <c r="C123" s="85" t="s">
        <v>209</v>
      </c>
      <c r="D123" s="64" t="s">
        <v>210</v>
      </c>
      <c r="E123" s="29"/>
      <c r="F123" s="343" t="s">
        <v>137</v>
      </c>
      <c r="G123" s="345">
        <v>0</v>
      </c>
      <c r="H123" s="58"/>
      <c r="I123" s="106"/>
      <c r="J123" s="127">
        <v>0</v>
      </c>
      <c r="K123" s="130">
        <v>0</v>
      </c>
      <c r="L123" s="127">
        <v>0</v>
      </c>
      <c r="M123" s="130">
        <v>0</v>
      </c>
      <c r="N123" s="356" t="s">
        <v>137</v>
      </c>
      <c r="O123" s="131">
        <v>0</v>
      </c>
      <c r="P123" s="129" t="s">
        <v>137</v>
      </c>
      <c r="Q123" s="130">
        <v>0</v>
      </c>
      <c r="R123" s="360">
        <f t="shared" si="22"/>
        <v>0</v>
      </c>
      <c r="S123" s="129">
        <v>0</v>
      </c>
      <c r="T123" s="206">
        <v>0</v>
      </c>
      <c r="U123" s="161"/>
      <c r="V123" s="161"/>
      <c r="W123" s="362">
        <v>0</v>
      </c>
      <c r="X123" s="182">
        <f t="shared" si="23"/>
        <v>0</v>
      </c>
      <c r="Y123" s="290">
        <v>0</v>
      </c>
      <c r="Z123" s="291">
        <v>0</v>
      </c>
      <c r="AA123" s="382">
        <v>0</v>
      </c>
      <c r="AB123" s="247">
        <v>0</v>
      </c>
      <c r="AC123" s="248">
        <v>0</v>
      </c>
      <c r="AD123" s="287">
        <v>0</v>
      </c>
      <c r="AE123" s="250">
        <v>0</v>
      </c>
      <c r="AF123" s="248">
        <v>0</v>
      </c>
      <c r="AG123" s="389">
        <v>0</v>
      </c>
      <c r="AH123" s="288">
        <v>0</v>
      </c>
      <c r="AI123" s="382">
        <v>0</v>
      </c>
      <c r="AJ123" s="307">
        <v>0</v>
      </c>
      <c r="AK123" s="309">
        <f t="shared" si="24"/>
        <v>0</v>
      </c>
    </row>
    <row r="124" spans="1:37" ht="15" thickBot="1">
      <c r="A124" s="66"/>
      <c r="B124" s="91"/>
      <c r="C124" s="92"/>
      <c r="D124" s="93"/>
      <c r="E124" s="94"/>
      <c r="F124" s="346"/>
      <c r="G124" s="345"/>
      <c r="H124" s="347"/>
      <c r="I124" s="357"/>
      <c r="J124" s="132"/>
      <c r="K124" s="130"/>
      <c r="L124" s="132"/>
      <c r="M124" s="130"/>
      <c r="N124" s="352"/>
      <c r="O124" s="131"/>
      <c r="P124" s="132"/>
      <c r="Q124" s="130"/>
      <c r="R124" s="205"/>
      <c r="S124" s="129"/>
      <c r="T124" s="206"/>
      <c r="U124" s="161"/>
      <c r="V124" s="161"/>
      <c r="W124" s="362"/>
      <c r="X124" s="182"/>
      <c r="Y124" s="290"/>
      <c r="Z124" s="291"/>
      <c r="AA124" s="322"/>
      <c r="AB124" s="247"/>
      <c r="AC124" s="248"/>
      <c r="AD124" s="293"/>
      <c r="AE124" s="383"/>
      <c r="AF124" s="312"/>
      <c r="AG124" s="390"/>
      <c r="AH124" s="250"/>
      <c r="AI124" s="306"/>
      <c r="AJ124" s="307"/>
      <c r="AK124" s="309"/>
    </row>
    <row r="125" spans="1:37" ht="15" thickBot="1">
      <c r="A125" s="524" t="s">
        <v>211</v>
      </c>
      <c r="B125" s="504"/>
      <c r="C125" s="504"/>
      <c r="D125" s="505"/>
      <c r="E125" s="98">
        <f>SUM(E112:E124)</f>
        <v>0</v>
      </c>
      <c r="F125" s="101" t="s">
        <v>89</v>
      </c>
      <c r="G125" s="100">
        <f>SUM(G112:G124)</f>
        <v>0</v>
      </c>
      <c r="H125" s="14">
        <f>SUM(H112:H122)</f>
        <v>0</v>
      </c>
      <c r="I125" s="133">
        <f>SUM(I112:I124)</f>
        <v>0</v>
      </c>
      <c r="J125" s="74">
        <f>SUM(J112:J124)</f>
        <v>0</v>
      </c>
      <c r="K125" s="133">
        <f>SUM(K112:K124)</f>
        <v>0</v>
      </c>
      <c r="L125" s="134">
        <f>SUM(L112:L124)</f>
        <v>0</v>
      </c>
      <c r="M125" s="133">
        <f>SUM(M112:M124)</f>
        <v>0</v>
      </c>
      <c r="N125" s="101" t="s">
        <v>89</v>
      </c>
      <c r="O125" s="75">
        <f>SUM(O112:O124)</f>
        <v>0</v>
      </c>
      <c r="P125" s="117">
        <f>SUM(P112:P124)</f>
        <v>0</v>
      </c>
      <c r="Q125" s="133">
        <f>SUM(Q112:Q124)</f>
        <v>0</v>
      </c>
      <c r="R125" s="212">
        <f>SUM(R112:R123)</f>
        <v>0</v>
      </c>
      <c r="S125" s="134">
        <f t="shared" ref="S125:Z125" si="25">SUM(S112:S124)</f>
        <v>0</v>
      </c>
      <c r="T125" s="176">
        <f t="shared" si="25"/>
        <v>0</v>
      </c>
      <c r="U125" s="176">
        <f t="shared" si="25"/>
        <v>0</v>
      </c>
      <c r="V125" s="176">
        <f t="shared" si="25"/>
        <v>0</v>
      </c>
      <c r="W125" s="176">
        <f t="shared" si="25"/>
        <v>0</v>
      </c>
      <c r="X125" s="191">
        <f t="shared" si="25"/>
        <v>0</v>
      </c>
      <c r="Y125" s="74">
        <f t="shared" si="25"/>
        <v>0</v>
      </c>
      <c r="Z125" s="75">
        <f t="shared" si="25"/>
        <v>0</v>
      </c>
      <c r="AA125" s="117">
        <f>SUM(AA112:AA112)</f>
        <v>0</v>
      </c>
      <c r="AB125" s="74">
        <f>SUM(AB112:AB124)</f>
        <v>0</v>
      </c>
      <c r="AC125" s="75">
        <f>SUM(AC112:AC124)</f>
        <v>0</v>
      </c>
      <c r="AD125" s="117">
        <f>SUM(AD112:AD117)</f>
        <v>0</v>
      </c>
      <c r="AE125" s="49">
        <f>SUM(AE112:AE124)</f>
        <v>0</v>
      </c>
      <c r="AF125" s="294">
        <f>SUM(AF112:AF124)</f>
        <v>0</v>
      </c>
      <c r="AG125" s="338">
        <f>SUM(AG112:AG124)</f>
        <v>0</v>
      </c>
      <c r="AH125" s="74">
        <f>SUM(AH112:AH117)</f>
        <v>0</v>
      </c>
      <c r="AI125" s="117">
        <f>SUM(AI112:AI117)</f>
        <v>0</v>
      </c>
      <c r="AJ125" s="133">
        <f>SUM(AJ112:AJ124)</f>
        <v>0</v>
      </c>
      <c r="AK125" s="391">
        <f>SUM(AK112:AK124)</f>
        <v>0</v>
      </c>
    </row>
    <row r="126" spans="1:37" ht="15" thickBot="1">
      <c r="A126" s="1"/>
      <c r="B126" s="1"/>
      <c r="C126" s="5"/>
      <c r="D126" s="1"/>
      <c r="E126" s="326"/>
      <c r="F126" s="326"/>
      <c r="G126" s="326"/>
      <c r="H126" s="327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104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 spans="1:37" ht="15" thickBot="1">
      <c r="AK127" s="398">
        <f>AK102+AK125</f>
        <v>9346.7000000000007</v>
      </c>
    </row>
    <row r="128" spans="1:37">
      <c r="A128" s="1"/>
      <c r="B128" s="1"/>
      <c r="C128" s="5"/>
      <c r="D128" s="1"/>
      <c r="E128" s="326"/>
      <c r="F128" s="326"/>
      <c r="G128" s="326"/>
      <c r="H128" s="327"/>
      <c r="I128" s="52"/>
      <c r="J128" s="52"/>
      <c r="K128" s="52"/>
      <c r="L128" s="52"/>
      <c r="M128" s="52"/>
      <c r="N128" s="52"/>
      <c r="O128" s="52"/>
      <c r="P128" s="52"/>
      <c r="Q128" s="52"/>
      <c r="R128" s="395"/>
      <c r="S128" s="52"/>
      <c r="T128" s="52"/>
      <c r="U128" s="52"/>
      <c r="V128" s="52"/>
      <c r="W128" s="52"/>
      <c r="X128" s="396"/>
      <c r="Y128" s="52"/>
      <c r="Z128" s="52"/>
      <c r="AA128" s="52"/>
      <c r="AB128" s="52"/>
      <c r="AC128" s="52"/>
      <c r="AD128" s="52"/>
      <c r="AE128" s="397"/>
      <c r="AF128" s="52"/>
      <c r="AG128" s="397"/>
      <c r="AH128" s="399"/>
      <c r="AI128" s="400"/>
      <c r="AJ128" s="400"/>
      <c r="AK128" s="52"/>
    </row>
    <row r="129" spans="1:37">
      <c r="A129" s="1"/>
      <c r="B129" s="1"/>
      <c r="D129" s="1"/>
      <c r="E129" s="326"/>
      <c r="F129" s="326"/>
      <c r="G129" s="326"/>
      <c r="H129" s="327"/>
      <c r="I129" s="52"/>
      <c r="J129" s="52"/>
      <c r="K129" s="52"/>
      <c r="L129" s="52"/>
      <c r="M129" s="52"/>
      <c r="N129" s="52"/>
      <c r="Q129" s="52"/>
      <c r="R129" s="52"/>
      <c r="S129" s="52"/>
      <c r="T129" s="52"/>
      <c r="U129" s="52"/>
      <c r="V129" s="52"/>
      <c r="W129" s="52"/>
      <c r="X129" s="104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8" t="s">
        <v>229</v>
      </c>
      <c r="AJ129" s="528"/>
      <c r="AK129" s="52"/>
    </row>
    <row r="130" spans="1:37">
      <c r="A130" s="1"/>
      <c r="B130" s="1"/>
      <c r="C130" s="5"/>
      <c r="D130" s="1"/>
      <c r="E130" s="326"/>
      <c r="F130" s="326"/>
      <c r="G130" s="326"/>
      <c r="H130" s="104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104"/>
      <c r="Y130" s="52"/>
      <c r="Z130" s="52"/>
      <c r="AA130" s="52"/>
      <c r="AB130" s="52"/>
      <c r="AC130" s="52"/>
      <c r="AD130" s="52"/>
      <c r="AE130" s="52"/>
      <c r="AF130" s="52"/>
      <c r="AH130" s="52"/>
      <c r="AI130" s="528" t="s">
        <v>212</v>
      </c>
      <c r="AJ130" s="528"/>
      <c r="AK130" s="52"/>
    </row>
    <row r="131" spans="1:37">
      <c r="A131" s="1"/>
      <c r="B131" s="1"/>
      <c r="C131" s="5"/>
      <c r="D131" s="1"/>
      <c r="E131" s="326"/>
      <c r="F131" s="326"/>
      <c r="G131" s="326"/>
      <c r="H131" s="327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104"/>
      <c r="Y131" s="52"/>
      <c r="Z131" s="52"/>
      <c r="AA131" s="52"/>
      <c r="AB131" s="52"/>
      <c r="AC131" s="52"/>
      <c r="AD131" s="52"/>
      <c r="AE131" s="52"/>
      <c r="AF131" s="52"/>
      <c r="AH131" s="52"/>
      <c r="AI131" s="528" t="s">
        <v>229</v>
      </c>
      <c r="AJ131" s="528"/>
      <c r="AK131" s="52"/>
    </row>
    <row r="132" spans="1:37">
      <c r="A132" s="1"/>
      <c r="B132" s="1"/>
      <c r="C132" s="5"/>
      <c r="D132" s="1"/>
      <c r="E132" s="326"/>
      <c r="F132" s="326"/>
      <c r="G132" s="326"/>
      <c r="H132" s="327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104"/>
      <c r="Y132" s="52"/>
      <c r="Z132" s="52"/>
      <c r="AA132" s="52"/>
      <c r="AB132" s="52"/>
      <c r="AC132" s="52"/>
      <c r="AD132" s="52"/>
      <c r="AE132" s="52"/>
      <c r="AF132" s="52"/>
      <c r="AH132" s="52"/>
      <c r="AI132" s="528" t="s">
        <v>229</v>
      </c>
      <c r="AJ132" s="528"/>
      <c r="AK132" s="52"/>
    </row>
    <row r="133" spans="1:37">
      <c r="A133" s="392"/>
      <c r="B133" s="392"/>
      <c r="C133" s="392"/>
      <c r="D133" s="392"/>
      <c r="E133" s="393"/>
      <c r="F133" s="394"/>
      <c r="G133" s="52"/>
      <c r="H133" s="52"/>
      <c r="I133" s="52"/>
      <c r="J133" s="52"/>
      <c r="K133" s="52"/>
      <c r="L133" s="52"/>
      <c r="M133" s="52"/>
      <c r="N133" s="394"/>
      <c r="O133" s="52"/>
      <c r="P133" s="52"/>
      <c r="Q133" s="52"/>
      <c r="R133" s="393"/>
      <c r="S133" s="52"/>
      <c r="T133" s="52"/>
      <c r="U133" s="52"/>
      <c r="V133" s="52"/>
      <c r="W133" s="52"/>
      <c r="X133" s="393"/>
      <c r="Y133" s="52"/>
      <c r="Z133" s="52"/>
      <c r="AA133" s="393"/>
      <c r="AB133" s="52"/>
      <c r="AC133" s="52"/>
      <c r="AD133" s="393"/>
      <c r="AE133" s="52"/>
      <c r="AF133" s="52"/>
      <c r="AH133" s="52"/>
      <c r="AI133" s="528" t="s">
        <v>236</v>
      </c>
      <c r="AJ133" s="528"/>
      <c r="AK133" s="52"/>
    </row>
    <row r="134" spans="1:37" ht="15" customHeight="1" thickBot="1">
      <c r="A134" s="1"/>
      <c r="B134" s="1"/>
      <c r="C134" s="5"/>
      <c r="D134" s="1"/>
      <c r="E134" s="326"/>
      <c r="F134" s="326"/>
      <c r="G134" s="326"/>
      <c r="H134" s="327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104"/>
      <c r="Z134" s="52"/>
      <c r="AA134" s="52"/>
      <c r="AB134" s="52"/>
      <c r="AC134" s="52"/>
      <c r="AD134" s="52"/>
      <c r="AE134" s="52"/>
      <c r="AF134" s="52"/>
      <c r="AH134" s="52"/>
      <c r="AI134" s="393"/>
      <c r="AJ134" s="52"/>
      <c r="AK134" s="401">
        <f>SUM(AK129:AK133)</f>
        <v>0</v>
      </c>
    </row>
    <row r="135" spans="1:37" ht="15" customHeight="1" thickTop="1"/>
    <row r="136" spans="1:37">
      <c r="AK136" s="308"/>
    </row>
    <row r="137" spans="1:37">
      <c r="AK137" s="308">
        <f>AK127-AK134</f>
        <v>9346.7000000000007</v>
      </c>
    </row>
  </sheetData>
  <mergeCells count="37">
    <mergeCell ref="AI133:AJ133"/>
    <mergeCell ref="A97:D97"/>
    <mergeCell ref="A102:D102"/>
    <mergeCell ref="F110:R110"/>
    <mergeCell ref="Y110:AA110"/>
    <mergeCell ref="AB110:AD110"/>
    <mergeCell ref="AE110:AG110"/>
    <mergeCell ref="A125:D125"/>
    <mergeCell ref="AI129:AJ129"/>
    <mergeCell ref="AI130:AJ130"/>
    <mergeCell ref="AI131:AJ131"/>
    <mergeCell ref="AI132:AJ132"/>
    <mergeCell ref="F60:R60"/>
    <mergeCell ref="Y60:AA60"/>
    <mergeCell ref="AB60:AD60"/>
    <mergeCell ref="AE60:AG60"/>
    <mergeCell ref="F71:R71"/>
    <mergeCell ref="Y71:AA71"/>
    <mergeCell ref="AB71:AD71"/>
    <mergeCell ref="AE71:AG71"/>
    <mergeCell ref="B10:D10"/>
    <mergeCell ref="B15:AK15"/>
    <mergeCell ref="B22:AK22"/>
    <mergeCell ref="A44:D44"/>
    <mergeCell ref="F48:R48"/>
    <mergeCell ref="Y48:AA48"/>
    <mergeCell ref="AB48:AD48"/>
    <mergeCell ref="AE48:AG48"/>
    <mergeCell ref="F8:R8"/>
    <mergeCell ref="Y8:AA8"/>
    <mergeCell ref="AB8:AD8"/>
    <mergeCell ref="AE8:AG8"/>
    <mergeCell ref="A1:AK1"/>
    <mergeCell ref="A2:AK2"/>
    <mergeCell ref="A3:AK3"/>
    <mergeCell ref="A5:AK5"/>
    <mergeCell ref="A7:AK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Jul'25 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chee yang kwek</cp:lastModifiedBy>
  <dcterms:created xsi:type="dcterms:W3CDTF">2006-09-16T00:00:00Z</dcterms:created>
  <dcterms:modified xsi:type="dcterms:W3CDTF">2025-10-27T03:29:17Z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942E036DF3BB4CF6B0B9ABDCC1248CAD_13</vt:lpwstr>
  </property>
  <property fmtid="{D5CDD505-2E9C-101B-9397-08002B2CF9AE}" pid="3" name="KSOProductBuildVer">
    <vt:lpwstr>1033-12.2.0.21179</vt:lpwstr>
  </property>
</Properties>
</file>