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anth\OneDrive\Desktop\Excel Projects\"/>
    </mc:Choice>
  </mc:AlternateContent>
  <xr:revisionPtr revIDLastSave="0" documentId="13_ncr:1_{E1DA92FA-1EC7-4977-8EA7-09A206BEAEB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pstone Dataset" sheetId="1" r:id="rId1"/>
    <sheet name="Week 1 Analysis" sheetId="2" r:id="rId2"/>
    <sheet name="Week 2 Analysis" sheetId="4" r:id="rId3"/>
    <sheet name="Week 3 Analysis" sheetId="5" r:id="rId4"/>
    <sheet name="Week 4 Analysis" sheetId="6" r:id="rId5"/>
  </sheets>
  <definedNames>
    <definedName name="_xlchart.v1.0" hidden="1">'Week 2 Analysis'!$A$1</definedName>
    <definedName name="_xlchart.v1.1" hidden="1">'Week 2 Analysis'!$A$2:$A$366</definedName>
    <definedName name="_xlchart.v1.2" hidden="1">'Week 2 Analysis'!$B$2:$B$366</definedName>
    <definedName name="_xlchart.v1.3" hidden="1">'Week 2 Analysis'!$W$2:$W$366</definedName>
    <definedName name="_xlchart.v1.4" hidden="1">'Week 2 Analysis'!$X$2:$X$366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rHaU0Xexwnl/FIzHEDrw/WxQzCSQkPzYMzmtI9W8V2M="/>
    </ext>
  </extLst>
</workbook>
</file>

<file path=xl/calcChain.xml><?xml version="1.0" encoding="utf-8"?>
<calcChain xmlns="http://schemas.openxmlformats.org/spreadsheetml/2006/main">
  <c r="G11" i="5" l="1"/>
  <c r="G10" i="5"/>
  <c r="G9" i="5"/>
  <c r="T11" i="2"/>
  <c r="T10" i="2"/>
  <c r="T8" i="2"/>
  <c r="T7" i="2"/>
  <c r="T6" i="2"/>
  <c r="T4" i="2"/>
  <c r="T3" i="2"/>
  <c r="T2" i="2"/>
  <c r="X5" i="2"/>
  <c r="T17" i="2"/>
  <c r="AA5" i="2"/>
  <c r="Z5" i="2"/>
  <c r="Y5" i="2"/>
  <c r="E17" i="2"/>
  <c r="L5" i="2"/>
  <c r="K5" i="2"/>
  <c r="J5" i="2"/>
  <c r="I5" i="2"/>
  <c r="E11" i="2"/>
  <c r="E10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<sst xmlns="http://schemas.openxmlformats.org/spreadsheetml/2006/main" count="932" uniqueCount="120">
  <si>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</si>
  <si>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</si>
  <si>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</si>
  <si>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</si>
  <si>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</si>
  <si>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</si>
  <si>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</si>
  <si>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</si>
  <si>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</si>
  <si>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</si>
  <si>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</si>
  <si>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</si>
  <si>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</si>
  <si>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</si>
  <si>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</si>
  <si>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</si>
  <si>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</si>
  <si>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</t>
  </si>
  <si>
    <t>AW_Jan</t>
  </si>
  <si>
    <t>FB_Feb</t>
  </si>
  <si>
    <t>AW_Feb</t>
  </si>
  <si>
    <t>FB_Mar</t>
  </si>
  <si>
    <t>AW_Mar</t>
  </si>
  <si>
    <t>FB_Apr</t>
  </si>
  <si>
    <t>AW_Apr</t>
  </si>
  <si>
    <t>FB_May</t>
  </si>
  <si>
    <t>AW_May</t>
  </si>
  <si>
    <t>FB_Jun</t>
  </si>
  <si>
    <t>AW_Jun</t>
  </si>
  <si>
    <t>FB_Jul</t>
  </si>
  <si>
    <t>AW_Jul</t>
  </si>
  <si>
    <t>FB_Aug</t>
  </si>
  <si>
    <t>AW_Aug</t>
  </si>
  <si>
    <t>FB_Sep</t>
  </si>
  <si>
    <t>AW_Sep</t>
  </si>
  <si>
    <t>FB_Oct</t>
  </si>
  <si>
    <t>AW_Oct</t>
  </si>
  <si>
    <t>FB_Nov</t>
  </si>
  <si>
    <t>AW_Nov</t>
  </si>
  <si>
    <t>FB_Dec</t>
  </si>
  <si>
    <t>AW_Dec</t>
  </si>
  <si>
    <t>Mean(Clicks)</t>
  </si>
  <si>
    <t>Median(Clicks)</t>
  </si>
  <si>
    <t>Mode(Clicks)</t>
  </si>
  <si>
    <t>Mean(Conversions)</t>
  </si>
  <si>
    <t>Median(Conversions)</t>
  </si>
  <si>
    <t>Mode(Conversions)</t>
  </si>
  <si>
    <t>Standard Deviation(Clicks)</t>
  </si>
  <si>
    <t>Standard Deviation(Conversions)</t>
  </si>
  <si>
    <t>Number of Conversions:</t>
  </si>
  <si>
    <t>Number of Occurences:</t>
  </si>
  <si>
    <t>1 to 5</t>
  </si>
  <si>
    <t>6 to 10</t>
  </si>
  <si>
    <t>11 to 15</t>
  </si>
  <si>
    <t>16+</t>
  </si>
  <si>
    <t>Number of FB Conversions by 
Grouping for 2019</t>
  </si>
  <si>
    <t>Correlation Coefficient</t>
  </si>
  <si>
    <r>
      <rPr>
        <b/>
        <sz val="14"/>
        <color rgb="FF000000"/>
        <rFont val="Arial"/>
        <family val="2"/>
        <scheme val="minor"/>
      </rPr>
      <t>Histogram Bucket Size (Clicks)</t>
    </r>
    <r>
      <rPr>
        <sz val="14"/>
        <color rgb="FF000000"/>
        <rFont val="Arial"/>
        <family val="2"/>
        <scheme val="minor"/>
      </rPr>
      <t xml:space="preserve">: 10
</t>
    </r>
    <r>
      <rPr>
        <b/>
        <sz val="14"/>
        <color rgb="FF000000"/>
        <rFont val="Arial"/>
        <family val="2"/>
        <scheme val="minor"/>
      </rPr>
      <t>Distribution</t>
    </r>
    <r>
      <rPr>
        <sz val="14"/>
        <color rgb="FF000000"/>
        <rFont val="Arial"/>
        <family val="2"/>
        <scheme val="minor"/>
      </rPr>
      <t>: Normal</t>
    </r>
  </si>
  <si>
    <r>
      <rPr>
        <b/>
        <sz val="14"/>
        <color rgb="FF000000"/>
        <rFont val="Arial"/>
        <family val="2"/>
        <scheme val="minor"/>
      </rPr>
      <t>Histogram Bucket Size (Conversions)</t>
    </r>
    <r>
      <rPr>
        <sz val="14"/>
        <color rgb="FF000000"/>
        <rFont val="Arial"/>
        <family val="2"/>
        <scheme val="minor"/>
      </rPr>
      <t xml:space="preserve">: 2
</t>
    </r>
    <r>
      <rPr>
        <b/>
        <sz val="14"/>
        <color rgb="FF000000"/>
        <rFont val="Arial"/>
        <family val="2"/>
        <scheme val="minor"/>
      </rPr>
      <t>Distribution</t>
    </r>
    <r>
      <rPr>
        <sz val="14"/>
        <color rgb="FF000000"/>
        <rFont val="Arial"/>
        <family val="2"/>
        <scheme val="minor"/>
      </rPr>
      <t>: Normal</t>
    </r>
  </si>
  <si>
    <r>
      <rPr>
        <b/>
        <sz val="14"/>
        <color rgb="FF000000"/>
        <rFont val="Arial"/>
        <family val="2"/>
        <scheme val="minor"/>
      </rPr>
      <t>Histogram Bucket Size (Clicks)</t>
    </r>
    <r>
      <rPr>
        <sz val="14"/>
        <color rgb="FF000000"/>
        <rFont val="Arial"/>
        <family val="2"/>
        <scheme val="minor"/>
      </rPr>
      <t xml:space="preserve">: 10
</t>
    </r>
    <r>
      <rPr>
        <b/>
        <sz val="14"/>
        <color rgb="FF000000"/>
        <rFont val="Arial"/>
        <family val="2"/>
        <scheme val="minor"/>
      </rPr>
      <t>Distribution</t>
    </r>
    <r>
      <rPr>
        <sz val="14"/>
        <color rgb="FF000000"/>
        <rFont val="Arial"/>
        <family val="2"/>
        <scheme val="minor"/>
      </rPr>
      <t>: Not normal</t>
    </r>
  </si>
  <si>
    <r>
      <rPr>
        <b/>
        <sz val="14"/>
        <color rgb="FF000000"/>
        <rFont val="Arial"/>
        <family val="2"/>
        <scheme val="minor"/>
      </rPr>
      <t>Histogram Bucket Size (Conversions)</t>
    </r>
    <r>
      <rPr>
        <sz val="14"/>
        <color rgb="FF000000"/>
        <rFont val="Arial"/>
        <family val="2"/>
        <scheme val="minor"/>
      </rPr>
      <t xml:space="preserve">: 2
</t>
    </r>
    <r>
      <rPr>
        <b/>
        <sz val="14"/>
        <color rgb="FF000000"/>
        <rFont val="Arial"/>
        <family val="2"/>
        <scheme val="minor"/>
      </rPr>
      <t xml:space="preserve">Distribution: </t>
    </r>
    <r>
      <rPr>
        <sz val="14"/>
        <color rgb="FF000000"/>
        <rFont val="Arial"/>
        <family val="2"/>
        <scheme val="minor"/>
      </rPr>
      <t>Left Skewed</t>
    </r>
  </si>
  <si>
    <t>Variable</t>
  </si>
  <si>
    <t>Type</t>
  </si>
  <si>
    <t>Quantitative-Discrete</t>
  </si>
  <si>
    <t>Quantitative-Continuous</t>
  </si>
  <si>
    <t>AdWords Click-Through Rate</t>
  </si>
  <si>
    <t>AdWords Conversion Rate</t>
  </si>
  <si>
    <t>AdWords Cost per Click</t>
  </si>
  <si>
    <t>Facebook Click-Through Rate</t>
  </si>
  <si>
    <t>Facebook Conversion Rate</t>
  </si>
  <si>
    <t>Facebook Cost per Click</t>
  </si>
  <si>
    <t>Step</t>
  </si>
  <si>
    <t>Hypothesis</t>
  </si>
  <si>
    <t>Value / Response</t>
  </si>
  <si>
    <t>Facebook will have a higher average conversion rate than Adware.</t>
  </si>
  <si>
    <t>Variables</t>
  </si>
  <si>
    <r>
      <t>Ind:</t>
    </r>
    <r>
      <rPr>
        <sz val="10"/>
        <color rgb="FF000000"/>
        <rFont val="Segoe UI"/>
        <family val="2"/>
      </rPr>
      <t> Platform</t>
    </r>
  </si>
  <si>
    <r>
      <t>Dep:</t>
    </r>
    <r>
      <rPr>
        <sz val="10"/>
        <color rgb="FF000000"/>
        <rFont val="Segoe UI"/>
        <family val="2"/>
      </rPr>
      <t> Number of conversions</t>
    </r>
  </si>
  <si>
    <t>Mean (FB)</t>
  </si>
  <si>
    <t>Mean (Adw)</t>
  </si>
  <si>
    <t>p-value</t>
  </si>
  <si>
    <t>&lt; 0.05 (statistically significant difference)</t>
  </si>
  <si>
    <t>Conclusion</t>
  </si>
  <si>
    <t>Reject null. Facebook achieves significantly more conversions than Adwords.</t>
  </si>
  <si>
    <t>Trend Lines Model</t>
  </si>
  <si>
    <t>A linear trend model is computed for Facebook Ad Conversions given Facebook Ad Clicks.  The model may be significant at p &lt;= 0.05.</t>
  </si>
  <si>
    <t>Model formula:</t>
  </si>
  <si>
    <t>( Facebook Ad Clicks + intercept )</t>
  </si>
  <si>
    <t>Number of modeled observations:</t>
  </si>
  <si>
    <t>Number of filtered observations:</t>
  </si>
  <si>
    <t>Model degrees of freedom:</t>
  </si>
  <si>
    <t>Residual degrees of freedom (DF):</t>
  </si>
  <si>
    <t>SSE (sum squared error):</t>
  </si>
  <si>
    <t>MSE (mean squared error):</t>
  </si>
  <si>
    <t>R-Squared:</t>
  </si>
  <si>
    <t>Standard error:</t>
  </si>
  <si>
    <t>p-value (significance):</t>
  </si>
  <si>
    <t>&lt; 0.0001</t>
  </si>
  <si>
    <t>Individual trend lines:</t>
  </si>
  <si>
    <t>Panes</t>
  </si>
  <si>
    <t>Line</t>
  </si>
  <si>
    <t>Coefficients</t>
  </si>
  <si>
    <t>Row</t>
  </si>
  <si>
    <t>Column</t>
  </si>
  <si>
    <t>DF</t>
  </si>
  <si>
    <t>Term</t>
  </si>
  <si>
    <t>Value</t>
  </si>
  <si>
    <t>StdErr</t>
  </si>
  <si>
    <t>t-value</t>
  </si>
  <si>
    <t>Facebook Ad Conversions</t>
  </si>
  <si>
    <t>Facebook Ad Clicks</t>
  </si>
  <si>
    <t>intercept</t>
  </si>
  <si>
    <t>P-value:</t>
  </si>
  <si>
    <t>Equation:</t>
  </si>
  <si>
    <t>Facebook Ad Conversions = 0.204371*Facebook Ad Clicks + 2.76793</t>
  </si>
  <si>
    <t>AdWords Ad Clicks = 3.94132*AdWords Ad Conversions + 36.592</t>
  </si>
  <si>
    <t>A linear trend model is computed for AdWords Ad Clicks given AdWords Ad Conversions.  The model may be significant at p &lt;= 0.05.</t>
  </si>
  <si>
    <t>( AdWords Ad Conversions + intercept )</t>
  </si>
  <si>
    <t>AdWords Ad Clicks</t>
  </si>
  <si>
    <t>AdWords Ad 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</si>
</sst>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2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color rgb="FF000000"/>
      <name val="Segoe UI"/>
      <family val="2"/>
    </font>
    <font>
      <sz val="10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thick">
        <color rgb="FF000000"/>
      </top>
      <bottom style="thick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wrapText="1"/>
    </xf>
    <xf numFmtId="165" fontId="1" fillId="3" borderId="6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10" fontId="3" fillId="2" borderId="14" xfId="0" applyNumberFormat="1" applyFont="1" applyFill="1" applyBorder="1" applyAlignment="1">
      <alignment horizontal="center"/>
    </xf>
    <xf numFmtId="165" fontId="3" fillId="2" borderId="15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0" fontId="3" fillId="3" borderId="14" xfId="0" applyNumberFormat="1" applyFont="1" applyFill="1" applyBorder="1" applyAlignment="1">
      <alignment horizontal="center"/>
    </xf>
    <xf numFmtId="165" fontId="3" fillId="3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5" fillId="0" borderId="13" xfId="0" applyFont="1" applyBorder="1"/>
    <xf numFmtId="0" fontId="5" fillId="2" borderId="17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5" fillId="3" borderId="18" xfId="0" applyFont="1" applyFill="1" applyBorder="1"/>
    <xf numFmtId="0" fontId="5" fillId="3" borderId="14" xfId="0" applyFont="1" applyFill="1" applyBorder="1"/>
    <xf numFmtId="0" fontId="5" fillId="3" borderId="16" xfId="0" applyFont="1" applyFill="1" applyBorder="1"/>
    <xf numFmtId="0" fontId="7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1" fillId="3" borderId="19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22" xfId="0" applyFont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0" fillId="0" borderId="30" xfId="0" applyFont="1" applyBorder="1"/>
    <xf numFmtId="0" fontId="11" fillId="7" borderId="30" xfId="0" applyFont="1" applyFill="1" applyBorder="1" applyAlignment="1">
      <alignment horizontal="center" vertical="center" wrapText="1"/>
    </xf>
    <xf numFmtId="0" fontId="11" fillId="7" borderId="30" xfId="0" applyFont="1" applyFill="1" applyBorder="1"/>
    <xf numFmtId="0" fontId="10" fillId="6" borderId="30" xfId="0" applyFont="1" applyFill="1" applyBorder="1"/>
    <xf numFmtId="0" fontId="11" fillId="9" borderId="30" xfId="0" applyFont="1" applyFill="1" applyBorder="1"/>
    <xf numFmtId="0" fontId="0" fillId="9" borderId="30" xfId="0" applyFill="1" applyBorder="1"/>
    <xf numFmtId="0" fontId="0" fillId="8" borderId="30" xfId="0" applyFill="1" applyBorder="1"/>
    <xf numFmtId="0" fontId="6" fillId="8" borderId="30" xfId="0" applyFont="1" applyFill="1" applyBorder="1"/>
    <xf numFmtId="0" fontId="6" fillId="0" borderId="30" xfId="0" applyFont="1" applyBorder="1"/>
    <xf numFmtId="0" fontId="11" fillId="0" borderId="30" xfId="0" applyFont="1" applyBorder="1"/>
    <xf numFmtId="0" fontId="0" fillId="9" borderId="0" xfId="0" applyFill="1"/>
    <xf numFmtId="0" fontId="0" fillId="9" borderId="31" xfId="0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32" xfId="0" applyFill="1" applyBorder="1"/>
    <xf numFmtId="0" fontId="0" fillId="9" borderId="25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10" borderId="32" xfId="0" applyFill="1" applyBorder="1"/>
    <xf numFmtId="0" fontId="0" fillId="10" borderId="0" xfId="0" applyFill="1"/>
    <xf numFmtId="0" fontId="0" fillId="10" borderId="25" xfId="0" applyFill="1" applyBorder="1"/>
    <xf numFmtId="0" fontId="0" fillId="11" borderId="0" xfId="0" applyFill="1"/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7" fillId="4" borderId="23" xfId="0" applyFont="1" applyFill="1" applyBorder="1" applyAlignment="1">
      <alignment horizontal="center" wrapText="1"/>
    </xf>
    <xf numFmtId="0" fontId="7" fillId="4" borderId="23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/>
    </xf>
    <xf numFmtId="0" fontId="6" fillId="6" borderId="30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11" fillId="8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</a:t>
            </a:r>
            <a:r>
              <a:rPr lang="en-US" baseline="0"/>
              <a:t> Ad Conversions v. Clicks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Clicks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 1 Analysis'!$B$2:$B$366</c:f>
              <c:numCache>
                <c:formatCode>General</c:formatCode>
                <c:ptCount val="365"/>
                <c:pt idx="0">
                  <c:v>18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37</c:v>
                </c:pt>
                <c:pt idx="6">
                  <c:v>49</c:v>
                </c:pt>
                <c:pt idx="7">
                  <c:v>49</c:v>
                </c:pt>
                <c:pt idx="8">
                  <c:v>36</c:v>
                </c:pt>
                <c:pt idx="9">
                  <c:v>41</c:v>
                </c:pt>
                <c:pt idx="10">
                  <c:v>51</c:v>
                </c:pt>
                <c:pt idx="11">
                  <c:v>56</c:v>
                </c:pt>
                <c:pt idx="12">
                  <c:v>48</c:v>
                </c:pt>
                <c:pt idx="13">
                  <c:v>42</c:v>
                </c:pt>
                <c:pt idx="14">
                  <c:v>56</c:v>
                </c:pt>
                <c:pt idx="15">
                  <c:v>31</c:v>
                </c:pt>
                <c:pt idx="16">
                  <c:v>28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28</c:v>
                </c:pt>
                <c:pt idx="23">
                  <c:v>43</c:v>
                </c:pt>
                <c:pt idx="24">
                  <c:v>52</c:v>
                </c:pt>
                <c:pt idx="25">
                  <c:v>24</c:v>
                </c:pt>
                <c:pt idx="26">
                  <c:v>45</c:v>
                </c:pt>
                <c:pt idx="27">
                  <c:v>55</c:v>
                </c:pt>
                <c:pt idx="28">
                  <c:v>43</c:v>
                </c:pt>
                <c:pt idx="29">
                  <c:v>28</c:v>
                </c:pt>
                <c:pt idx="30">
                  <c:v>31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56</c:v>
                </c:pt>
                <c:pt idx="35">
                  <c:v>41</c:v>
                </c:pt>
                <c:pt idx="36">
                  <c:v>34</c:v>
                </c:pt>
                <c:pt idx="37">
                  <c:v>31</c:v>
                </c:pt>
                <c:pt idx="38">
                  <c:v>41</c:v>
                </c:pt>
                <c:pt idx="39">
                  <c:v>41</c:v>
                </c:pt>
                <c:pt idx="40">
                  <c:v>35</c:v>
                </c:pt>
                <c:pt idx="41">
                  <c:v>29</c:v>
                </c:pt>
                <c:pt idx="42">
                  <c:v>54</c:v>
                </c:pt>
                <c:pt idx="43">
                  <c:v>40</c:v>
                </c:pt>
                <c:pt idx="44">
                  <c:v>31</c:v>
                </c:pt>
                <c:pt idx="45">
                  <c:v>42</c:v>
                </c:pt>
                <c:pt idx="46">
                  <c:v>26</c:v>
                </c:pt>
                <c:pt idx="47">
                  <c:v>31</c:v>
                </c:pt>
                <c:pt idx="48">
                  <c:v>31</c:v>
                </c:pt>
                <c:pt idx="49">
                  <c:v>48</c:v>
                </c:pt>
                <c:pt idx="50">
                  <c:v>34</c:v>
                </c:pt>
                <c:pt idx="51">
                  <c:v>32</c:v>
                </c:pt>
                <c:pt idx="52">
                  <c:v>48</c:v>
                </c:pt>
                <c:pt idx="53">
                  <c:v>28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55</c:v>
                </c:pt>
                <c:pt idx="58">
                  <c:v>54</c:v>
                </c:pt>
                <c:pt idx="59">
                  <c:v>46</c:v>
                </c:pt>
                <c:pt idx="60">
                  <c:v>57</c:v>
                </c:pt>
                <c:pt idx="61">
                  <c:v>28</c:v>
                </c:pt>
                <c:pt idx="62">
                  <c:v>40</c:v>
                </c:pt>
                <c:pt idx="63">
                  <c:v>43</c:v>
                </c:pt>
                <c:pt idx="64">
                  <c:v>51</c:v>
                </c:pt>
                <c:pt idx="65">
                  <c:v>44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59</c:v>
                </c:pt>
                <c:pt idx="70">
                  <c:v>43</c:v>
                </c:pt>
                <c:pt idx="71">
                  <c:v>61</c:v>
                </c:pt>
                <c:pt idx="72">
                  <c:v>54</c:v>
                </c:pt>
                <c:pt idx="73">
                  <c:v>39</c:v>
                </c:pt>
                <c:pt idx="74">
                  <c:v>33</c:v>
                </c:pt>
                <c:pt idx="75">
                  <c:v>32</c:v>
                </c:pt>
                <c:pt idx="76">
                  <c:v>59</c:v>
                </c:pt>
                <c:pt idx="77">
                  <c:v>28</c:v>
                </c:pt>
                <c:pt idx="78">
                  <c:v>37</c:v>
                </c:pt>
                <c:pt idx="79">
                  <c:v>48</c:v>
                </c:pt>
                <c:pt idx="80">
                  <c:v>35</c:v>
                </c:pt>
                <c:pt idx="81">
                  <c:v>36</c:v>
                </c:pt>
                <c:pt idx="82">
                  <c:v>54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39</c:v>
                </c:pt>
                <c:pt idx="87">
                  <c:v>25</c:v>
                </c:pt>
                <c:pt idx="88">
                  <c:v>41</c:v>
                </c:pt>
                <c:pt idx="89">
                  <c:v>42</c:v>
                </c:pt>
                <c:pt idx="90">
                  <c:v>30</c:v>
                </c:pt>
                <c:pt idx="91">
                  <c:v>39</c:v>
                </c:pt>
                <c:pt idx="92">
                  <c:v>34</c:v>
                </c:pt>
                <c:pt idx="93">
                  <c:v>52</c:v>
                </c:pt>
                <c:pt idx="94">
                  <c:v>53</c:v>
                </c:pt>
                <c:pt idx="95">
                  <c:v>35</c:v>
                </c:pt>
                <c:pt idx="96">
                  <c:v>44</c:v>
                </c:pt>
                <c:pt idx="97">
                  <c:v>26</c:v>
                </c:pt>
                <c:pt idx="98">
                  <c:v>40</c:v>
                </c:pt>
                <c:pt idx="99">
                  <c:v>57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57</c:v>
                </c:pt>
                <c:pt idx="104">
                  <c:v>39</c:v>
                </c:pt>
                <c:pt idx="105">
                  <c:v>36</c:v>
                </c:pt>
                <c:pt idx="106">
                  <c:v>58</c:v>
                </c:pt>
                <c:pt idx="107">
                  <c:v>36</c:v>
                </c:pt>
                <c:pt idx="108">
                  <c:v>33</c:v>
                </c:pt>
                <c:pt idx="109">
                  <c:v>43</c:v>
                </c:pt>
                <c:pt idx="110">
                  <c:v>62</c:v>
                </c:pt>
                <c:pt idx="111">
                  <c:v>45</c:v>
                </c:pt>
                <c:pt idx="112">
                  <c:v>51</c:v>
                </c:pt>
                <c:pt idx="113">
                  <c:v>19</c:v>
                </c:pt>
                <c:pt idx="114">
                  <c:v>39</c:v>
                </c:pt>
                <c:pt idx="115">
                  <c:v>59</c:v>
                </c:pt>
                <c:pt idx="116">
                  <c:v>53</c:v>
                </c:pt>
                <c:pt idx="117">
                  <c:v>36</c:v>
                </c:pt>
                <c:pt idx="118">
                  <c:v>31</c:v>
                </c:pt>
                <c:pt idx="119">
                  <c:v>21</c:v>
                </c:pt>
                <c:pt idx="120">
                  <c:v>52</c:v>
                </c:pt>
                <c:pt idx="121">
                  <c:v>54</c:v>
                </c:pt>
                <c:pt idx="122">
                  <c:v>35</c:v>
                </c:pt>
                <c:pt idx="123">
                  <c:v>48</c:v>
                </c:pt>
                <c:pt idx="124">
                  <c:v>53</c:v>
                </c:pt>
                <c:pt idx="125">
                  <c:v>25</c:v>
                </c:pt>
                <c:pt idx="126">
                  <c:v>25</c:v>
                </c:pt>
                <c:pt idx="127">
                  <c:v>58</c:v>
                </c:pt>
                <c:pt idx="128">
                  <c:v>41</c:v>
                </c:pt>
                <c:pt idx="129">
                  <c:v>47</c:v>
                </c:pt>
                <c:pt idx="130">
                  <c:v>34</c:v>
                </c:pt>
                <c:pt idx="131">
                  <c:v>42</c:v>
                </c:pt>
                <c:pt idx="132">
                  <c:v>33</c:v>
                </c:pt>
                <c:pt idx="133">
                  <c:v>54</c:v>
                </c:pt>
                <c:pt idx="134">
                  <c:v>44</c:v>
                </c:pt>
                <c:pt idx="135">
                  <c:v>50</c:v>
                </c:pt>
                <c:pt idx="136">
                  <c:v>59</c:v>
                </c:pt>
                <c:pt idx="137">
                  <c:v>23</c:v>
                </c:pt>
                <c:pt idx="138">
                  <c:v>59</c:v>
                </c:pt>
                <c:pt idx="139">
                  <c:v>36</c:v>
                </c:pt>
                <c:pt idx="140">
                  <c:v>42</c:v>
                </c:pt>
                <c:pt idx="141">
                  <c:v>29</c:v>
                </c:pt>
                <c:pt idx="142">
                  <c:v>26</c:v>
                </c:pt>
                <c:pt idx="143">
                  <c:v>23</c:v>
                </c:pt>
                <c:pt idx="144">
                  <c:v>48</c:v>
                </c:pt>
                <c:pt idx="145">
                  <c:v>46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41</c:v>
                </c:pt>
                <c:pt idx="150">
                  <c:v>23</c:v>
                </c:pt>
                <c:pt idx="151">
                  <c:v>40</c:v>
                </c:pt>
                <c:pt idx="152">
                  <c:v>35</c:v>
                </c:pt>
                <c:pt idx="153">
                  <c:v>61</c:v>
                </c:pt>
                <c:pt idx="154">
                  <c:v>36</c:v>
                </c:pt>
                <c:pt idx="155">
                  <c:v>48</c:v>
                </c:pt>
                <c:pt idx="156">
                  <c:v>22</c:v>
                </c:pt>
                <c:pt idx="157">
                  <c:v>46</c:v>
                </c:pt>
                <c:pt idx="158">
                  <c:v>56</c:v>
                </c:pt>
                <c:pt idx="159">
                  <c:v>35</c:v>
                </c:pt>
                <c:pt idx="160">
                  <c:v>29</c:v>
                </c:pt>
                <c:pt idx="161">
                  <c:v>44</c:v>
                </c:pt>
                <c:pt idx="162">
                  <c:v>40</c:v>
                </c:pt>
                <c:pt idx="163">
                  <c:v>50</c:v>
                </c:pt>
                <c:pt idx="164">
                  <c:v>31</c:v>
                </c:pt>
                <c:pt idx="165">
                  <c:v>33</c:v>
                </c:pt>
                <c:pt idx="166">
                  <c:v>39</c:v>
                </c:pt>
                <c:pt idx="167">
                  <c:v>54</c:v>
                </c:pt>
                <c:pt idx="168">
                  <c:v>54</c:v>
                </c:pt>
                <c:pt idx="169">
                  <c:v>30</c:v>
                </c:pt>
                <c:pt idx="170">
                  <c:v>58</c:v>
                </c:pt>
                <c:pt idx="171">
                  <c:v>36</c:v>
                </c:pt>
                <c:pt idx="172">
                  <c:v>34</c:v>
                </c:pt>
                <c:pt idx="173">
                  <c:v>33</c:v>
                </c:pt>
                <c:pt idx="174">
                  <c:v>53</c:v>
                </c:pt>
                <c:pt idx="175">
                  <c:v>48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46</c:v>
                </c:pt>
                <c:pt idx="180">
                  <c:v>55</c:v>
                </c:pt>
                <c:pt idx="181">
                  <c:v>42</c:v>
                </c:pt>
                <c:pt idx="182">
                  <c:v>31</c:v>
                </c:pt>
                <c:pt idx="183">
                  <c:v>30</c:v>
                </c:pt>
                <c:pt idx="184">
                  <c:v>47</c:v>
                </c:pt>
                <c:pt idx="185">
                  <c:v>40</c:v>
                </c:pt>
                <c:pt idx="186">
                  <c:v>33</c:v>
                </c:pt>
                <c:pt idx="187">
                  <c:v>46</c:v>
                </c:pt>
                <c:pt idx="188">
                  <c:v>53</c:v>
                </c:pt>
                <c:pt idx="189">
                  <c:v>39</c:v>
                </c:pt>
                <c:pt idx="190">
                  <c:v>56</c:v>
                </c:pt>
                <c:pt idx="191">
                  <c:v>55</c:v>
                </c:pt>
                <c:pt idx="192">
                  <c:v>39</c:v>
                </c:pt>
                <c:pt idx="193">
                  <c:v>50</c:v>
                </c:pt>
                <c:pt idx="194">
                  <c:v>27</c:v>
                </c:pt>
                <c:pt idx="195">
                  <c:v>65</c:v>
                </c:pt>
                <c:pt idx="196">
                  <c:v>54</c:v>
                </c:pt>
                <c:pt idx="197">
                  <c:v>56</c:v>
                </c:pt>
                <c:pt idx="198">
                  <c:v>36</c:v>
                </c:pt>
                <c:pt idx="199">
                  <c:v>30</c:v>
                </c:pt>
                <c:pt idx="200">
                  <c:v>62</c:v>
                </c:pt>
                <c:pt idx="201">
                  <c:v>36</c:v>
                </c:pt>
                <c:pt idx="202">
                  <c:v>54</c:v>
                </c:pt>
                <c:pt idx="203">
                  <c:v>60</c:v>
                </c:pt>
                <c:pt idx="204">
                  <c:v>49</c:v>
                </c:pt>
                <c:pt idx="205">
                  <c:v>64</c:v>
                </c:pt>
                <c:pt idx="206">
                  <c:v>42</c:v>
                </c:pt>
                <c:pt idx="207">
                  <c:v>60</c:v>
                </c:pt>
                <c:pt idx="208">
                  <c:v>40</c:v>
                </c:pt>
                <c:pt idx="209">
                  <c:v>38</c:v>
                </c:pt>
                <c:pt idx="210">
                  <c:v>46</c:v>
                </c:pt>
                <c:pt idx="211">
                  <c:v>51</c:v>
                </c:pt>
                <c:pt idx="212">
                  <c:v>66</c:v>
                </c:pt>
                <c:pt idx="213">
                  <c:v>53</c:v>
                </c:pt>
                <c:pt idx="214">
                  <c:v>35</c:v>
                </c:pt>
                <c:pt idx="215">
                  <c:v>23</c:v>
                </c:pt>
                <c:pt idx="216">
                  <c:v>33</c:v>
                </c:pt>
                <c:pt idx="217">
                  <c:v>55</c:v>
                </c:pt>
                <c:pt idx="218">
                  <c:v>58</c:v>
                </c:pt>
                <c:pt idx="219">
                  <c:v>36</c:v>
                </c:pt>
                <c:pt idx="220">
                  <c:v>42</c:v>
                </c:pt>
                <c:pt idx="221">
                  <c:v>52</c:v>
                </c:pt>
                <c:pt idx="222">
                  <c:v>35</c:v>
                </c:pt>
                <c:pt idx="223">
                  <c:v>34</c:v>
                </c:pt>
                <c:pt idx="224">
                  <c:v>45</c:v>
                </c:pt>
                <c:pt idx="225">
                  <c:v>26</c:v>
                </c:pt>
                <c:pt idx="226">
                  <c:v>23</c:v>
                </c:pt>
                <c:pt idx="227">
                  <c:v>56</c:v>
                </c:pt>
                <c:pt idx="228">
                  <c:v>47</c:v>
                </c:pt>
                <c:pt idx="229">
                  <c:v>51</c:v>
                </c:pt>
                <c:pt idx="230">
                  <c:v>34</c:v>
                </c:pt>
                <c:pt idx="231">
                  <c:v>59</c:v>
                </c:pt>
                <c:pt idx="232">
                  <c:v>41</c:v>
                </c:pt>
                <c:pt idx="233">
                  <c:v>40</c:v>
                </c:pt>
                <c:pt idx="234">
                  <c:v>35</c:v>
                </c:pt>
                <c:pt idx="235">
                  <c:v>40</c:v>
                </c:pt>
                <c:pt idx="236">
                  <c:v>29</c:v>
                </c:pt>
                <c:pt idx="237">
                  <c:v>28</c:v>
                </c:pt>
                <c:pt idx="238">
                  <c:v>51</c:v>
                </c:pt>
                <c:pt idx="239">
                  <c:v>41</c:v>
                </c:pt>
                <c:pt idx="240">
                  <c:v>32</c:v>
                </c:pt>
                <c:pt idx="241">
                  <c:v>39</c:v>
                </c:pt>
                <c:pt idx="242">
                  <c:v>63</c:v>
                </c:pt>
                <c:pt idx="243">
                  <c:v>42</c:v>
                </c:pt>
                <c:pt idx="244">
                  <c:v>51</c:v>
                </c:pt>
                <c:pt idx="245">
                  <c:v>29</c:v>
                </c:pt>
                <c:pt idx="246">
                  <c:v>63</c:v>
                </c:pt>
                <c:pt idx="247">
                  <c:v>33</c:v>
                </c:pt>
                <c:pt idx="248">
                  <c:v>56</c:v>
                </c:pt>
                <c:pt idx="249">
                  <c:v>54</c:v>
                </c:pt>
                <c:pt idx="250">
                  <c:v>37</c:v>
                </c:pt>
                <c:pt idx="251">
                  <c:v>60</c:v>
                </c:pt>
                <c:pt idx="252">
                  <c:v>56</c:v>
                </c:pt>
                <c:pt idx="253">
                  <c:v>65</c:v>
                </c:pt>
                <c:pt idx="254">
                  <c:v>33</c:v>
                </c:pt>
                <c:pt idx="255">
                  <c:v>40</c:v>
                </c:pt>
                <c:pt idx="256">
                  <c:v>44</c:v>
                </c:pt>
                <c:pt idx="257">
                  <c:v>30</c:v>
                </c:pt>
                <c:pt idx="258">
                  <c:v>43</c:v>
                </c:pt>
                <c:pt idx="259">
                  <c:v>56</c:v>
                </c:pt>
                <c:pt idx="260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38</c:v>
                </c:pt>
                <c:pt idx="264">
                  <c:v>36</c:v>
                </c:pt>
                <c:pt idx="265">
                  <c:v>34</c:v>
                </c:pt>
                <c:pt idx="266">
                  <c:v>36</c:v>
                </c:pt>
                <c:pt idx="267">
                  <c:v>47</c:v>
                </c:pt>
                <c:pt idx="268">
                  <c:v>57</c:v>
                </c:pt>
                <c:pt idx="269">
                  <c:v>62</c:v>
                </c:pt>
                <c:pt idx="270">
                  <c:v>30</c:v>
                </c:pt>
                <c:pt idx="271">
                  <c:v>61</c:v>
                </c:pt>
                <c:pt idx="272">
                  <c:v>52</c:v>
                </c:pt>
                <c:pt idx="273">
                  <c:v>62</c:v>
                </c:pt>
                <c:pt idx="274">
                  <c:v>56</c:v>
                </c:pt>
                <c:pt idx="275">
                  <c:v>58</c:v>
                </c:pt>
                <c:pt idx="276">
                  <c:v>69</c:v>
                </c:pt>
                <c:pt idx="277">
                  <c:v>57</c:v>
                </c:pt>
                <c:pt idx="278">
                  <c:v>25</c:v>
                </c:pt>
                <c:pt idx="279">
                  <c:v>35</c:v>
                </c:pt>
                <c:pt idx="280">
                  <c:v>42</c:v>
                </c:pt>
                <c:pt idx="281">
                  <c:v>55</c:v>
                </c:pt>
                <c:pt idx="282">
                  <c:v>36</c:v>
                </c:pt>
                <c:pt idx="283">
                  <c:v>28</c:v>
                </c:pt>
                <c:pt idx="284">
                  <c:v>39</c:v>
                </c:pt>
                <c:pt idx="285">
                  <c:v>36</c:v>
                </c:pt>
                <c:pt idx="286">
                  <c:v>58</c:v>
                </c:pt>
                <c:pt idx="287">
                  <c:v>44</c:v>
                </c:pt>
                <c:pt idx="288">
                  <c:v>51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3">
                  <c:v>65</c:v>
                </c:pt>
                <c:pt idx="294">
                  <c:v>63</c:v>
                </c:pt>
                <c:pt idx="295">
                  <c:v>70</c:v>
                </c:pt>
                <c:pt idx="296">
                  <c:v>43</c:v>
                </c:pt>
                <c:pt idx="297">
                  <c:v>46</c:v>
                </c:pt>
                <c:pt idx="298">
                  <c:v>62</c:v>
                </c:pt>
                <c:pt idx="299">
                  <c:v>56</c:v>
                </c:pt>
                <c:pt idx="300">
                  <c:v>54</c:v>
                </c:pt>
                <c:pt idx="301">
                  <c:v>34</c:v>
                </c:pt>
                <c:pt idx="302">
                  <c:v>64</c:v>
                </c:pt>
                <c:pt idx="303">
                  <c:v>64</c:v>
                </c:pt>
                <c:pt idx="304">
                  <c:v>71</c:v>
                </c:pt>
                <c:pt idx="305">
                  <c:v>28</c:v>
                </c:pt>
                <c:pt idx="306">
                  <c:v>39</c:v>
                </c:pt>
                <c:pt idx="307">
                  <c:v>53</c:v>
                </c:pt>
                <c:pt idx="308">
                  <c:v>35</c:v>
                </c:pt>
                <c:pt idx="309">
                  <c:v>46</c:v>
                </c:pt>
                <c:pt idx="310">
                  <c:v>33</c:v>
                </c:pt>
                <c:pt idx="311">
                  <c:v>40</c:v>
                </c:pt>
                <c:pt idx="312">
                  <c:v>38</c:v>
                </c:pt>
                <c:pt idx="313">
                  <c:v>57</c:v>
                </c:pt>
                <c:pt idx="314">
                  <c:v>65</c:v>
                </c:pt>
                <c:pt idx="315">
                  <c:v>61</c:v>
                </c:pt>
                <c:pt idx="316">
                  <c:v>43</c:v>
                </c:pt>
                <c:pt idx="317">
                  <c:v>48</c:v>
                </c:pt>
                <c:pt idx="318">
                  <c:v>64</c:v>
                </c:pt>
                <c:pt idx="319">
                  <c:v>37</c:v>
                </c:pt>
                <c:pt idx="320">
                  <c:v>51</c:v>
                </c:pt>
                <c:pt idx="321">
                  <c:v>59</c:v>
                </c:pt>
                <c:pt idx="322">
                  <c:v>59</c:v>
                </c:pt>
                <c:pt idx="323">
                  <c:v>34</c:v>
                </c:pt>
                <c:pt idx="324">
                  <c:v>57</c:v>
                </c:pt>
                <c:pt idx="325">
                  <c:v>36</c:v>
                </c:pt>
                <c:pt idx="326">
                  <c:v>57</c:v>
                </c:pt>
                <c:pt idx="327">
                  <c:v>55</c:v>
                </c:pt>
                <c:pt idx="328">
                  <c:v>32</c:v>
                </c:pt>
                <c:pt idx="329">
                  <c:v>56</c:v>
                </c:pt>
                <c:pt idx="330">
                  <c:v>68</c:v>
                </c:pt>
                <c:pt idx="331">
                  <c:v>49</c:v>
                </c:pt>
                <c:pt idx="332">
                  <c:v>40</c:v>
                </c:pt>
                <c:pt idx="333">
                  <c:v>56</c:v>
                </c:pt>
                <c:pt idx="334">
                  <c:v>59</c:v>
                </c:pt>
                <c:pt idx="335">
                  <c:v>37</c:v>
                </c:pt>
                <c:pt idx="336">
                  <c:v>67</c:v>
                </c:pt>
                <c:pt idx="337">
                  <c:v>36</c:v>
                </c:pt>
                <c:pt idx="338">
                  <c:v>33</c:v>
                </c:pt>
                <c:pt idx="339">
                  <c:v>37</c:v>
                </c:pt>
                <c:pt idx="340">
                  <c:v>45</c:v>
                </c:pt>
                <c:pt idx="341">
                  <c:v>67</c:v>
                </c:pt>
                <c:pt idx="342">
                  <c:v>36</c:v>
                </c:pt>
                <c:pt idx="343">
                  <c:v>67</c:v>
                </c:pt>
                <c:pt idx="344">
                  <c:v>61</c:v>
                </c:pt>
                <c:pt idx="345">
                  <c:v>53</c:v>
                </c:pt>
                <c:pt idx="346">
                  <c:v>64</c:v>
                </c:pt>
                <c:pt idx="347">
                  <c:v>46</c:v>
                </c:pt>
                <c:pt idx="348">
                  <c:v>45</c:v>
                </c:pt>
                <c:pt idx="349">
                  <c:v>72</c:v>
                </c:pt>
                <c:pt idx="350">
                  <c:v>40</c:v>
                </c:pt>
                <c:pt idx="351">
                  <c:v>54</c:v>
                </c:pt>
                <c:pt idx="352">
                  <c:v>58</c:v>
                </c:pt>
                <c:pt idx="353">
                  <c:v>39</c:v>
                </c:pt>
                <c:pt idx="354">
                  <c:v>62</c:v>
                </c:pt>
                <c:pt idx="355">
                  <c:v>73</c:v>
                </c:pt>
                <c:pt idx="356">
                  <c:v>48</c:v>
                </c:pt>
                <c:pt idx="357">
                  <c:v>63</c:v>
                </c:pt>
                <c:pt idx="358">
                  <c:v>63</c:v>
                </c:pt>
                <c:pt idx="359">
                  <c:v>33</c:v>
                </c:pt>
                <c:pt idx="360">
                  <c:v>51</c:v>
                </c:pt>
                <c:pt idx="361">
                  <c:v>69</c:v>
                </c:pt>
                <c:pt idx="362">
                  <c:v>44</c:v>
                </c:pt>
                <c:pt idx="363">
                  <c:v>37</c:v>
                </c:pt>
                <c:pt idx="364">
                  <c:v>60</c:v>
                </c:pt>
              </c:numCache>
            </c:numRef>
          </c:xVal>
          <c:yVal>
            <c:numRef>
              <c:f>'Week 1 Analysis'!$C$2:$C$366</c:f>
              <c:numCache>
                <c:formatCode>General</c:formatCode>
                <c:ptCount val="365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13</c:v>
                </c:pt>
                <c:pt idx="18">
                  <c:v>8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6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9</c:v>
                </c:pt>
                <c:pt idx="42">
                  <c:v>16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7</c:v>
                </c:pt>
                <c:pt idx="54">
                  <c:v>14</c:v>
                </c:pt>
                <c:pt idx="55">
                  <c:v>11</c:v>
                </c:pt>
                <c:pt idx="56">
                  <c:v>12</c:v>
                </c:pt>
                <c:pt idx="57">
                  <c:v>15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11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15</c:v>
                </c:pt>
                <c:pt idx="70">
                  <c:v>10</c:v>
                </c:pt>
                <c:pt idx="71">
                  <c:v>17</c:v>
                </c:pt>
                <c:pt idx="72">
                  <c:v>15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17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10</c:v>
                </c:pt>
                <c:pt idx="84">
                  <c:v>13</c:v>
                </c:pt>
                <c:pt idx="85">
                  <c:v>9</c:v>
                </c:pt>
                <c:pt idx="86">
                  <c:v>10</c:v>
                </c:pt>
                <c:pt idx="87">
                  <c:v>6</c:v>
                </c:pt>
                <c:pt idx="88">
                  <c:v>11</c:v>
                </c:pt>
                <c:pt idx="89">
                  <c:v>11</c:v>
                </c:pt>
                <c:pt idx="90">
                  <c:v>7</c:v>
                </c:pt>
                <c:pt idx="91">
                  <c:v>10</c:v>
                </c:pt>
                <c:pt idx="92">
                  <c:v>12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10</c:v>
                </c:pt>
                <c:pt idx="101">
                  <c:v>6</c:v>
                </c:pt>
                <c:pt idx="102">
                  <c:v>13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16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16</c:v>
                </c:pt>
                <c:pt idx="111">
                  <c:v>10</c:v>
                </c:pt>
                <c:pt idx="112">
                  <c:v>14</c:v>
                </c:pt>
                <c:pt idx="113">
                  <c:v>8</c:v>
                </c:pt>
                <c:pt idx="114">
                  <c:v>11</c:v>
                </c:pt>
                <c:pt idx="115">
                  <c:v>15</c:v>
                </c:pt>
                <c:pt idx="116">
                  <c:v>16</c:v>
                </c:pt>
                <c:pt idx="117">
                  <c:v>11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16</c:v>
                </c:pt>
                <c:pt idx="125">
                  <c:v>7</c:v>
                </c:pt>
                <c:pt idx="126">
                  <c:v>7</c:v>
                </c:pt>
                <c:pt idx="127">
                  <c:v>17</c:v>
                </c:pt>
                <c:pt idx="128">
                  <c:v>9</c:v>
                </c:pt>
                <c:pt idx="129">
                  <c:v>13</c:v>
                </c:pt>
                <c:pt idx="130">
                  <c:v>10</c:v>
                </c:pt>
                <c:pt idx="131">
                  <c:v>13</c:v>
                </c:pt>
                <c:pt idx="132">
                  <c:v>9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13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9</c:v>
                </c:pt>
                <c:pt idx="148">
                  <c:v>8</c:v>
                </c:pt>
                <c:pt idx="149">
                  <c:v>11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16</c:v>
                </c:pt>
                <c:pt idx="154">
                  <c:v>9</c:v>
                </c:pt>
                <c:pt idx="155">
                  <c:v>13</c:v>
                </c:pt>
                <c:pt idx="156">
                  <c:v>7</c:v>
                </c:pt>
                <c:pt idx="157">
                  <c:v>14</c:v>
                </c:pt>
                <c:pt idx="158">
                  <c:v>15</c:v>
                </c:pt>
                <c:pt idx="159">
                  <c:v>8</c:v>
                </c:pt>
                <c:pt idx="160">
                  <c:v>11</c:v>
                </c:pt>
                <c:pt idx="161">
                  <c:v>10</c:v>
                </c:pt>
                <c:pt idx="162">
                  <c:v>13</c:v>
                </c:pt>
                <c:pt idx="163">
                  <c:v>13</c:v>
                </c:pt>
                <c:pt idx="164">
                  <c:v>9</c:v>
                </c:pt>
                <c:pt idx="165">
                  <c:v>9</c:v>
                </c:pt>
                <c:pt idx="166">
                  <c:v>11</c:v>
                </c:pt>
                <c:pt idx="167">
                  <c:v>16</c:v>
                </c:pt>
                <c:pt idx="168">
                  <c:v>14</c:v>
                </c:pt>
                <c:pt idx="169">
                  <c:v>7</c:v>
                </c:pt>
                <c:pt idx="170">
                  <c:v>17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12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12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12</c:v>
                </c:pt>
                <c:pt idx="185">
                  <c:v>13</c:v>
                </c:pt>
                <c:pt idx="186">
                  <c:v>10</c:v>
                </c:pt>
                <c:pt idx="187">
                  <c:v>12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14</c:v>
                </c:pt>
                <c:pt idx="194">
                  <c:v>6</c:v>
                </c:pt>
                <c:pt idx="195">
                  <c:v>18</c:v>
                </c:pt>
                <c:pt idx="196">
                  <c:v>12</c:v>
                </c:pt>
                <c:pt idx="197">
                  <c:v>15</c:v>
                </c:pt>
                <c:pt idx="198">
                  <c:v>10</c:v>
                </c:pt>
                <c:pt idx="199">
                  <c:v>10</c:v>
                </c:pt>
                <c:pt idx="200">
                  <c:v>17</c:v>
                </c:pt>
                <c:pt idx="201">
                  <c:v>10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17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14</c:v>
                </c:pt>
                <c:pt idx="212">
                  <c:v>16</c:v>
                </c:pt>
                <c:pt idx="213">
                  <c:v>13</c:v>
                </c:pt>
                <c:pt idx="214">
                  <c:v>8</c:v>
                </c:pt>
                <c:pt idx="215">
                  <c:v>10</c:v>
                </c:pt>
                <c:pt idx="216">
                  <c:v>8</c:v>
                </c:pt>
                <c:pt idx="217">
                  <c:v>15</c:v>
                </c:pt>
                <c:pt idx="218">
                  <c:v>14</c:v>
                </c:pt>
                <c:pt idx="219">
                  <c:v>11</c:v>
                </c:pt>
                <c:pt idx="220">
                  <c:v>12</c:v>
                </c:pt>
                <c:pt idx="221">
                  <c:v>14</c:v>
                </c:pt>
                <c:pt idx="222">
                  <c:v>10</c:v>
                </c:pt>
                <c:pt idx="223">
                  <c:v>8</c:v>
                </c:pt>
                <c:pt idx="224">
                  <c:v>12</c:v>
                </c:pt>
                <c:pt idx="225">
                  <c:v>9</c:v>
                </c:pt>
                <c:pt idx="226">
                  <c:v>7</c:v>
                </c:pt>
                <c:pt idx="227">
                  <c:v>16</c:v>
                </c:pt>
                <c:pt idx="228">
                  <c:v>10</c:v>
                </c:pt>
                <c:pt idx="229">
                  <c:v>13</c:v>
                </c:pt>
                <c:pt idx="230">
                  <c:v>8</c:v>
                </c:pt>
                <c:pt idx="231">
                  <c:v>14</c:v>
                </c:pt>
                <c:pt idx="232">
                  <c:v>11</c:v>
                </c:pt>
                <c:pt idx="233">
                  <c:v>9</c:v>
                </c:pt>
                <c:pt idx="234">
                  <c:v>11</c:v>
                </c:pt>
                <c:pt idx="235">
                  <c:v>12</c:v>
                </c:pt>
                <c:pt idx="236">
                  <c:v>10</c:v>
                </c:pt>
                <c:pt idx="237">
                  <c:v>9</c:v>
                </c:pt>
                <c:pt idx="238">
                  <c:v>15</c:v>
                </c:pt>
                <c:pt idx="239">
                  <c:v>10</c:v>
                </c:pt>
                <c:pt idx="240">
                  <c:v>8</c:v>
                </c:pt>
                <c:pt idx="241">
                  <c:v>11</c:v>
                </c:pt>
                <c:pt idx="242">
                  <c:v>15</c:v>
                </c:pt>
                <c:pt idx="243">
                  <c:v>10</c:v>
                </c:pt>
                <c:pt idx="244">
                  <c:v>13</c:v>
                </c:pt>
                <c:pt idx="245">
                  <c:v>7</c:v>
                </c:pt>
                <c:pt idx="246">
                  <c:v>18</c:v>
                </c:pt>
                <c:pt idx="247">
                  <c:v>11</c:v>
                </c:pt>
                <c:pt idx="248">
                  <c:v>15</c:v>
                </c:pt>
                <c:pt idx="249">
                  <c:v>16</c:v>
                </c:pt>
                <c:pt idx="250">
                  <c:v>11</c:v>
                </c:pt>
                <c:pt idx="251">
                  <c:v>13</c:v>
                </c:pt>
                <c:pt idx="252">
                  <c:v>15</c:v>
                </c:pt>
                <c:pt idx="253">
                  <c:v>18</c:v>
                </c:pt>
                <c:pt idx="254">
                  <c:v>9</c:v>
                </c:pt>
                <c:pt idx="255">
                  <c:v>9</c:v>
                </c:pt>
                <c:pt idx="256">
                  <c:v>12</c:v>
                </c:pt>
                <c:pt idx="257">
                  <c:v>10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14</c:v>
                </c:pt>
                <c:pt idx="262">
                  <c:v>14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12</c:v>
                </c:pt>
                <c:pt idx="267">
                  <c:v>12</c:v>
                </c:pt>
                <c:pt idx="268">
                  <c:v>16</c:v>
                </c:pt>
                <c:pt idx="269">
                  <c:v>17</c:v>
                </c:pt>
                <c:pt idx="270">
                  <c:v>8</c:v>
                </c:pt>
                <c:pt idx="271">
                  <c:v>16</c:v>
                </c:pt>
                <c:pt idx="272">
                  <c:v>14</c:v>
                </c:pt>
                <c:pt idx="273">
                  <c:v>17</c:v>
                </c:pt>
                <c:pt idx="274">
                  <c:v>12</c:v>
                </c:pt>
                <c:pt idx="275">
                  <c:v>16</c:v>
                </c:pt>
                <c:pt idx="276">
                  <c:v>19</c:v>
                </c:pt>
                <c:pt idx="277">
                  <c:v>13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15</c:v>
                </c:pt>
                <c:pt idx="282">
                  <c:v>11</c:v>
                </c:pt>
                <c:pt idx="283">
                  <c:v>8</c:v>
                </c:pt>
                <c:pt idx="284">
                  <c:v>10</c:v>
                </c:pt>
                <c:pt idx="285">
                  <c:v>8</c:v>
                </c:pt>
                <c:pt idx="286">
                  <c:v>13</c:v>
                </c:pt>
                <c:pt idx="287">
                  <c:v>11</c:v>
                </c:pt>
                <c:pt idx="288">
                  <c:v>12</c:v>
                </c:pt>
                <c:pt idx="289">
                  <c:v>14</c:v>
                </c:pt>
                <c:pt idx="290">
                  <c:v>11</c:v>
                </c:pt>
                <c:pt idx="291">
                  <c:v>13</c:v>
                </c:pt>
                <c:pt idx="292">
                  <c:v>13</c:v>
                </c:pt>
                <c:pt idx="293">
                  <c:v>16</c:v>
                </c:pt>
                <c:pt idx="294">
                  <c:v>18</c:v>
                </c:pt>
                <c:pt idx="295">
                  <c:v>17</c:v>
                </c:pt>
                <c:pt idx="296">
                  <c:v>11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16</c:v>
                </c:pt>
                <c:pt idx="301">
                  <c:v>10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10</c:v>
                </c:pt>
                <c:pt idx="306">
                  <c:v>11</c:v>
                </c:pt>
                <c:pt idx="307">
                  <c:v>13</c:v>
                </c:pt>
                <c:pt idx="308">
                  <c:v>9</c:v>
                </c:pt>
                <c:pt idx="309">
                  <c:v>11</c:v>
                </c:pt>
                <c:pt idx="310">
                  <c:v>8</c:v>
                </c:pt>
                <c:pt idx="311">
                  <c:v>11</c:v>
                </c:pt>
                <c:pt idx="312">
                  <c:v>13</c:v>
                </c:pt>
                <c:pt idx="313">
                  <c:v>12</c:v>
                </c:pt>
                <c:pt idx="314">
                  <c:v>16</c:v>
                </c:pt>
                <c:pt idx="315">
                  <c:v>14</c:v>
                </c:pt>
                <c:pt idx="316">
                  <c:v>11</c:v>
                </c:pt>
                <c:pt idx="317">
                  <c:v>12</c:v>
                </c:pt>
                <c:pt idx="318">
                  <c:v>17</c:v>
                </c:pt>
                <c:pt idx="319">
                  <c:v>12</c:v>
                </c:pt>
                <c:pt idx="320">
                  <c:v>11</c:v>
                </c:pt>
                <c:pt idx="321">
                  <c:v>14</c:v>
                </c:pt>
                <c:pt idx="322">
                  <c:v>16</c:v>
                </c:pt>
                <c:pt idx="323">
                  <c:v>9</c:v>
                </c:pt>
                <c:pt idx="324">
                  <c:v>12</c:v>
                </c:pt>
                <c:pt idx="325">
                  <c:v>10</c:v>
                </c:pt>
                <c:pt idx="326">
                  <c:v>16</c:v>
                </c:pt>
                <c:pt idx="327">
                  <c:v>16</c:v>
                </c:pt>
                <c:pt idx="328">
                  <c:v>8</c:v>
                </c:pt>
                <c:pt idx="329">
                  <c:v>12</c:v>
                </c:pt>
                <c:pt idx="330">
                  <c:v>15</c:v>
                </c:pt>
                <c:pt idx="331">
                  <c:v>11</c:v>
                </c:pt>
                <c:pt idx="332">
                  <c:v>11</c:v>
                </c:pt>
                <c:pt idx="333">
                  <c:v>13</c:v>
                </c:pt>
                <c:pt idx="334">
                  <c:v>17</c:v>
                </c:pt>
                <c:pt idx="335">
                  <c:v>11</c:v>
                </c:pt>
                <c:pt idx="336">
                  <c:v>18</c:v>
                </c:pt>
                <c:pt idx="337">
                  <c:v>9</c:v>
                </c:pt>
                <c:pt idx="338">
                  <c:v>8</c:v>
                </c:pt>
                <c:pt idx="339">
                  <c:v>10</c:v>
                </c:pt>
                <c:pt idx="340">
                  <c:v>12</c:v>
                </c:pt>
                <c:pt idx="341">
                  <c:v>15</c:v>
                </c:pt>
                <c:pt idx="342">
                  <c:v>9</c:v>
                </c:pt>
                <c:pt idx="343">
                  <c:v>14</c:v>
                </c:pt>
                <c:pt idx="344">
                  <c:v>15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11</c:v>
                </c:pt>
                <c:pt idx="349">
                  <c:v>16</c:v>
                </c:pt>
                <c:pt idx="350">
                  <c:v>11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13</c:v>
                </c:pt>
                <c:pt idx="355">
                  <c:v>18</c:v>
                </c:pt>
                <c:pt idx="356">
                  <c:v>12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13</c:v>
                </c:pt>
                <c:pt idx="361">
                  <c:v>18</c:v>
                </c:pt>
                <c:pt idx="362">
                  <c:v>13</c:v>
                </c:pt>
                <c:pt idx="363">
                  <c:v>8</c:v>
                </c:pt>
                <c:pt idx="36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2-49C8-91D7-61C2C9E8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90880"/>
        <c:axId val="885881760"/>
      </c:scatterChart>
      <c:valAx>
        <c:axId val="8858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81760"/>
        <c:crosses val="autoZero"/>
        <c:crossBetween val="midCat"/>
      </c:valAx>
      <c:valAx>
        <c:axId val="8858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AdWords Ad Conversions v. Clicks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 1 Analysis'!$Q$2:$Q$366</c:f>
              <c:numCache>
                <c:formatCode>General</c:formatCode>
                <c:ptCount val="365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'Week 1 Analysis'!$R$2:$R$366</c:f>
              <c:numCache>
                <c:formatCode>General</c:formatCode>
                <c:ptCount val="365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2-408D-A4A8-97CC960C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90880"/>
        <c:axId val="885881760"/>
      </c:scatterChart>
      <c:valAx>
        <c:axId val="8858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81760"/>
        <c:crosses val="autoZero"/>
        <c:crossBetween val="midCat"/>
      </c:valAx>
      <c:valAx>
        <c:axId val="8858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Facebook Ad Clicks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Facebook Ad Clicks</a:t>
          </a:r>
        </a:p>
      </cx:txPr>
    </cx:title>
    <cx:plotArea>
      <cx:plotAreaRegion>
        <cx:series layoutId="clusteredColumn" uniqueId="{B8E7DF4D-BC3C-40A6-88F0-AACD3E21AE65}" formatIdx="0">
          <cx:tx>
            <cx:txData>
              <cx:f>_xlchart.v1.0</cx:f>
              <cx:v>Facebook Ad Clicks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Facebook Ad Conversions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Facebook Ad Conversions</a:t>
          </a:r>
        </a:p>
      </cx:txPr>
    </cx:title>
    <cx:plotArea>
      <cx:plotAreaRegion>
        <cx:series layoutId="clusteredColumn" uniqueId="{00000000-4646-41ED-BCFD-9B9F3738B305}">
          <cx:tx>
            <cx:txData>
              <cx:f/>
              <cx:v>Facebook Ad Conversions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AdWords Ad Clicks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AdWords Ad Clicks</a:t>
          </a:r>
        </a:p>
      </cx:txPr>
    </cx:title>
    <cx:plotArea>
      <cx:plotAreaRegion>
        <cx:series layoutId="clusteredColumn" uniqueId="{00000001-FB09-4D64-AD01-DC4980A87646}">
          <cx:tx>
            <cx:txData>
              <cx:f/>
              <cx:v>AdWords Ad Clicks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AdWords Ad Conversions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AdWords Ad Conversions</a:t>
          </a:r>
        </a:p>
      </cx:txPr>
    </cx:title>
    <cx:plotArea>
      <cx:plotAreaRegion>
        <cx:series layoutId="clusteredColumn" uniqueId="{00000000-C2E4-4B88-97BB-70255094F5AB}">
          <cx:tx>
            <cx:txData>
              <cx:f/>
              <cx:v>AdWords Ad Conversions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7</xdr:row>
      <xdr:rowOff>3810</xdr:rowOff>
    </xdr:from>
    <xdr:to>
      <xdr:col>11</xdr:col>
      <xdr:colOff>586740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C60F1-5FD5-DDC4-CD0F-A2498DFCB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6</xdr:row>
      <xdr:rowOff>0</xdr:rowOff>
    </xdr:from>
    <xdr:to>
      <xdr:col>26</xdr:col>
      <xdr:colOff>590475</xdr:colOff>
      <xdr:row>20</xdr:row>
      <xdr:rowOff>129092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DE359-76EC-4418-8376-6F6AB7BD5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496503</xdr:colOff>
      <xdr:row>9</xdr:row>
      <xdr:rowOff>56749</xdr:rowOff>
    </xdr:from>
    <xdr:to>
      <xdr:col>10</xdr:col>
      <xdr:colOff>189698</xdr:colOff>
      <xdr:row>24</xdr:row>
      <xdr:rowOff>56749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6BBD70-81C9-EE97-15AE-6F246B5552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3863" y="1908409"/>
              <a:ext cx="5781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110290</xdr:colOff>
      <xdr:row>9</xdr:row>
      <xdr:rowOff>50132</xdr:rowOff>
    </xdr:from>
    <xdr:to>
      <xdr:col>18</xdr:col>
      <xdr:colOff>415089</xdr:colOff>
      <xdr:row>24</xdr:row>
      <xdr:rowOff>50132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7B09F5-1964-4933-A53E-896417465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5630" y="1901792"/>
              <a:ext cx="45719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263492</xdr:colOff>
      <xdr:row>10</xdr:row>
      <xdr:rowOff>19050</xdr:rowOff>
    </xdr:from>
    <xdr:to>
      <xdr:col>32</xdr:col>
      <xdr:colOff>570297</xdr:colOff>
      <xdr:row>25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C96F9A9-03F7-D7D1-3C37-5954383E4D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51392" y="2053590"/>
              <a:ext cx="575510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20052</xdr:colOff>
      <xdr:row>9</xdr:row>
      <xdr:rowOff>170447</xdr:rowOff>
    </xdr:from>
    <xdr:to>
      <xdr:col>41</xdr:col>
      <xdr:colOff>324852</xdr:colOff>
      <xdr:row>24</xdr:row>
      <xdr:rowOff>170448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E9CEFAA-E997-4215-9D4C-F225AFC4DF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75452" y="2022107"/>
              <a:ext cx="4572000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517105</xdr:colOff>
      <xdr:row>5</xdr:row>
      <xdr:rowOff>61094</xdr:rowOff>
    </xdr:from>
    <xdr:to>
      <xdr:col>25</xdr:col>
      <xdr:colOff>274468</xdr:colOff>
      <xdr:row>32</xdr:row>
      <xdr:rowOff>50727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B8F320-AB93-0719-629F-48FF2EFEE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517" y="890329"/>
          <a:ext cx="8333598" cy="444210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24</xdr:col>
      <xdr:colOff>431443</xdr:colOff>
      <xdr:row>66</xdr:row>
      <xdr:rowOff>54422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B4064E-C2BC-2B06-1702-3E94EDBF5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7268" y="7040451"/>
          <a:ext cx="7772400" cy="4347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opLeftCell="J150" zoomScale="75" workbookViewId="0">
      <selection activeCell="G26" sqref="G26"/>
    </sheetView>
  </sheetViews>
  <sheetFormatPr defaultColWidth="12.6640625" defaultRowHeight="15" customHeight="1" x14ac:dyDescent="0.25"/>
  <cols>
    <col min="1" max="17" width="12.6640625" customWidth="1"/>
  </cols>
  <sheetData>
    <row r="1" spans="1:26" ht="70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">
      <c r="A2" s="12">
        <v>44927</v>
      </c>
      <c r="B2" s="13" t="s">
        <v>17</v>
      </c>
      <c r="C2" s="14">
        <v>2116</v>
      </c>
      <c r="D2" s="14">
        <v>18</v>
      </c>
      <c r="E2" s="14">
        <v>8</v>
      </c>
      <c r="F2" s="15">
        <v>126</v>
      </c>
      <c r="G2" s="16">
        <v>8.3000000000000001E-3</v>
      </c>
      <c r="H2" s="16">
        <v>0.42730000000000001</v>
      </c>
      <c r="I2" s="17">
        <v>7.14</v>
      </c>
      <c r="J2" s="18" t="s">
        <v>18</v>
      </c>
      <c r="K2" s="19">
        <v>4984</v>
      </c>
      <c r="L2" s="19">
        <v>59</v>
      </c>
      <c r="M2" s="19">
        <v>5</v>
      </c>
      <c r="N2" s="20">
        <v>234</v>
      </c>
      <c r="O2" s="21">
        <v>1.18E-2</v>
      </c>
      <c r="P2" s="21">
        <v>8.4000000000000005E-2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3">
      <c r="A3" s="24">
        <v>44928</v>
      </c>
      <c r="B3" s="13" t="s">
        <v>17</v>
      </c>
      <c r="C3" s="25">
        <v>3106</v>
      </c>
      <c r="D3" s="25">
        <v>36</v>
      </c>
      <c r="E3" s="25">
        <v>12</v>
      </c>
      <c r="F3" s="26">
        <v>104</v>
      </c>
      <c r="G3" s="27">
        <v>1.15E-2</v>
      </c>
      <c r="H3" s="27">
        <v>0.34039999999999998</v>
      </c>
      <c r="I3" s="28">
        <v>2.91</v>
      </c>
      <c r="J3" s="18" t="s">
        <v>18</v>
      </c>
      <c r="K3" s="29">
        <v>4022</v>
      </c>
      <c r="L3" s="29">
        <v>71</v>
      </c>
      <c r="M3" s="29">
        <v>6</v>
      </c>
      <c r="N3" s="30">
        <v>75</v>
      </c>
      <c r="O3" s="31">
        <v>1.77E-2</v>
      </c>
      <c r="P3" s="31">
        <v>7.8E-2</v>
      </c>
      <c r="Q3" s="32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3">
      <c r="A4" s="24">
        <v>44929</v>
      </c>
      <c r="B4" s="13" t="s">
        <v>17</v>
      </c>
      <c r="C4" s="25">
        <v>3105</v>
      </c>
      <c r="D4" s="25">
        <v>26</v>
      </c>
      <c r="E4" s="25">
        <v>8</v>
      </c>
      <c r="F4" s="26">
        <v>102</v>
      </c>
      <c r="G4" s="27">
        <v>8.3999999999999995E-3</v>
      </c>
      <c r="H4" s="27">
        <v>0.3145</v>
      </c>
      <c r="I4" s="28">
        <v>3.89</v>
      </c>
      <c r="J4" s="18" t="s">
        <v>18</v>
      </c>
      <c r="K4" s="29">
        <v>3863</v>
      </c>
      <c r="L4" s="29">
        <v>44</v>
      </c>
      <c r="M4" s="29">
        <v>4</v>
      </c>
      <c r="N4" s="30">
        <v>141</v>
      </c>
      <c r="O4" s="31">
        <v>1.1299999999999999E-2</v>
      </c>
      <c r="P4" s="31">
        <v>9.5899999999999999E-2</v>
      </c>
      <c r="Q4" s="32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3">
      <c r="A5" s="24">
        <v>44930</v>
      </c>
      <c r="B5" s="13" t="s">
        <v>17</v>
      </c>
      <c r="C5" s="25">
        <v>1107</v>
      </c>
      <c r="D5" s="25">
        <v>27</v>
      </c>
      <c r="E5" s="25">
        <v>9</v>
      </c>
      <c r="F5" s="26">
        <v>71</v>
      </c>
      <c r="G5" s="27">
        <v>2.4500000000000001E-2</v>
      </c>
      <c r="H5" s="27">
        <v>0.34760000000000002</v>
      </c>
      <c r="I5" s="28">
        <v>2.62</v>
      </c>
      <c r="J5" s="18" t="s">
        <v>18</v>
      </c>
      <c r="K5" s="29">
        <v>3911</v>
      </c>
      <c r="L5" s="29">
        <v>49</v>
      </c>
      <c r="M5" s="29">
        <v>5</v>
      </c>
      <c r="N5" s="30">
        <v>141</v>
      </c>
      <c r="O5" s="31">
        <v>1.26E-2</v>
      </c>
      <c r="P5" s="31">
        <v>0.1108</v>
      </c>
      <c r="Q5" s="32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3">
      <c r="A6" s="24">
        <v>44931</v>
      </c>
      <c r="B6" s="13" t="s">
        <v>17</v>
      </c>
      <c r="C6" s="25">
        <v>1317</v>
      </c>
      <c r="D6" s="25">
        <v>15</v>
      </c>
      <c r="E6" s="25">
        <v>7</v>
      </c>
      <c r="F6" s="26">
        <v>78</v>
      </c>
      <c r="G6" s="27">
        <v>1.0999999999999999E-2</v>
      </c>
      <c r="H6" s="27">
        <v>0.47589999999999999</v>
      </c>
      <c r="I6" s="28">
        <v>5.38</v>
      </c>
      <c r="J6" s="18" t="s">
        <v>18</v>
      </c>
      <c r="K6" s="29">
        <v>4070</v>
      </c>
      <c r="L6" s="29">
        <v>55</v>
      </c>
      <c r="M6" s="29">
        <v>7</v>
      </c>
      <c r="N6" s="30">
        <v>133</v>
      </c>
      <c r="O6" s="31">
        <v>1.3599999999999999E-2</v>
      </c>
      <c r="P6" s="31">
        <v>0.1222</v>
      </c>
      <c r="Q6" s="32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3">
      <c r="A7" s="24">
        <v>44932</v>
      </c>
      <c r="B7" s="13" t="s">
        <v>17</v>
      </c>
      <c r="C7" s="25">
        <v>1958</v>
      </c>
      <c r="D7" s="25">
        <v>37</v>
      </c>
      <c r="E7" s="25">
        <v>10</v>
      </c>
      <c r="F7" s="26">
        <v>113</v>
      </c>
      <c r="G7" s="27">
        <v>1.8599999999999998E-2</v>
      </c>
      <c r="H7" s="27">
        <v>0.28220000000000001</v>
      </c>
      <c r="I7" s="28">
        <v>3.08</v>
      </c>
      <c r="J7" s="18" t="s">
        <v>18</v>
      </c>
      <c r="K7" s="29">
        <v>4052</v>
      </c>
      <c r="L7" s="29">
        <v>51</v>
      </c>
      <c r="M7" s="29">
        <v>4</v>
      </c>
      <c r="N7" s="30">
        <v>135</v>
      </c>
      <c r="O7" s="31">
        <v>1.2500000000000001E-2</v>
      </c>
      <c r="P7" s="31">
        <v>6.9699999999999998E-2</v>
      </c>
      <c r="Q7" s="32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3">
      <c r="A8" s="24">
        <v>44933</v>
      </c>
      <c r="B8" s="13" t="s">
        <v>17</v>
      </c>
      <c r="C8" s="25">
        <v>2941</v>
      </c>
      <c r="D8" s="25">
        <v>49</v>
      </c>
      <c r="E8" s="25">
        <v>15</v>
      </c>
      <c r="F8" s="26">
        <v>37</v>
      </c>
      <c r="G8" s="27">
        <v>1.66E-2</v>
      </c>
      <c r="H8" s="27">
        <v>0.30220000000000002</v>
      </c>
      <c r="I8" s="28">
        <v>0.76</v>
      </c>
      <c r="J8" s="18" t="s">
        <v>18</v>
      </c>
      <c r="K8" s="29">
        <v>3845</v>
      </c>
      <c r="L8" s="29">
        <v>66</v>
      </c>
      <c r="M8" s="29">
        <v>7</v>
      </c>
      <c r="N8" s="30">
        <v>90</v>
      </c>
      <c r="O8" s="31">
        <v>1.72E-2</v>
      </c>
      <c r="P8" s="31">
        <v>0.11070000000000001</v>
      </c>
      <c r="Q8" s="32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3">
      <c r="A9" s="24">
        <v>44934</v>
      </c>
      <c r="B9" s="13" t="s">
        <v>17</v>
      </c>
      <c r="C9" s="25">
        <v>2805</v>
      </c>
      <c r="D9" s="25">
        <v>49</v>
      </c>
      <c r="E9" s="25">
        <v>12</v>
      </c>
      <c r="F9" s="26">
        <v>105</v>
      </c>
      <c r="G9" s="27">
        <v>1.7399999999999999E-2</v>
      </c>
      <c r="H9" s="27">
        <v>0.2409</v>
      </c>
      <c r="I9" s="28">
        <v>2.14</v>
      </c>
      <c r="J9" s="18" t="s">
        <v>18</v>
      </c>
      <c r="K9" s="29">
        <v>5147</v>
      </c>
      <c r="L9" s="29">
        <v>69</v>
      </c>
      <c r="M9" s="29">
        <v>4</v>
      </c>
      <c r="N9" s="30">
        <v>153</v>
      </c>
      <c r="O9" s="31">
        <v>1.34E-2</v>
      </c>
      <c r="P9" s="31">
        <v>6.4500000000000002E-2</v>
      </c>
      <c r="Q9" s="32">
        <v>2.2200000000000002</v>
      </c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3">
      <c r="A10" s="24">
        <v>44935</v>
      </c>
      <c r="B10" s="13" t="s">
        <v>17</v>
      </c>
      <c r="C10" s="25">
        <v>2520</v>
      </c>
      <c r="D10" s="25">
        <v>36</v>
      </c>
      <c r="E10" s="25">
        <v>12</v>
      </c>
      <c r="F10" s="26">
        <v>96</v>
      </c>
      <c r="G10" s="27">
        <v>1.44E-2</v>
      </c>
      <c r="H10" s="27">
        <v>0.33739999999999998</v>
      </c>
      <c r="I10" s="28">
        <v>2.63</v>
      </c>
      <c r="J10" s="18" t="s">
        <v>18</v>
      </c>
      <c r="K10" s="29">
        <v>3861</v>
      </c>
      <c r="L10" s="29">
        <v>82</v>
      </c>
      <c r="M10" s="29">
        <v>9</v>
      </c>
      <c r="N10" s="30">
        <v>140</v>
      </c>
      <c r="O10" s="31">
        <v>2.12E-2</v>
      </c>
      <c r="P10" s="31">
        <v>0.11119999999999999</v>
      </c>
      <c r="Q10" s="32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3">
      <c r="A11" s="24">
        <v>44936</v>
      </c>
      <c r="B11" s="13" t="s">
        <v>17</v>
      </c>
      <c r="C11" s="25">
        <v>1896</v>
      </c>
      <c r="D11" s="25">
        <v>41</v>
      </c>
      <c r="E11" s="25">
        <v>13</v>
      </c>
      <c r="F11" s="26">
        <v>62</v>
      </c>
      <c r="G11" s="27">
        <v>2.1499999999999998E-2</v>
      </c>
      <c r="H11" s="27">
        <v>0.32290000000000002</v>
      </c>
      <c r="I11" s="28">
        <v>1.53</v>
      </c>
      <c r="J11" s="18" t="s">
        <v>18</v>
      </c>
      <c r="K11" s="29">
        <v>4938</v>
      </c>
      <c r="L11" s="29">
        <v>48</v>
      </c>
      <c r="M11" s="29">
        <v>5</v>
      </c>
      <c r="N11" s="30">
        <v>147</v>
      </c>
      <c r="O11" s="31">
        <v>9.7999999999999997E-3</v>
      </c>
      <c r="P11" s="31">
        <v>0.1119</v>
      </c>
      <c r="Q11" s="32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3">
      <c r="A12" s="24">
        <v>44937</v>
      </c>
      <c r="B12" s="13" t="s">
        <v>17</v>
      </c>
      <c r="C12" s="25">
        <v>1828</v>
      </c>
      <c r="D12" s="25">
        <v>51</v>
      </c>
      <c r="E12" s="25">
        <v>14</v>
      </c>
      <c r="F12" s="26">
        <v>41</v>
      </c>
      <c r="G12" s="27">
        <v>2.7799999999999998E-2</v>
      </c>
      <c r="H12" s="27">
        <v>0.27860000000000001</v>
      </c>
      <c r="I12" s="28">
        <v>0.8</v>
      </c>
      <c r="J12" s="18" t="s">
        <v>18</v>
      </c>
      <c r="K12" s="29">
        <v>4351</v>
      </c>
      <c r="L12" s="29">
        <v>58</v>
      </c>
      <c r="M12" s="29">
        <v>7</v>
      </c>
      <c r="N12" s="30">
        <v>84</v>
      </c>
      <c r="O12" s="31">
        <v>1.3299999999999999E-2</v>
      </c>
      <c r="P12" s="31">
        <v>0.1191</v>
      </c>
      <c r="Q12" s="32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3">
      <c r="A13" s="24">
        <v>44938</v>
      </c>
      <c r="B13" s="13" t="s">
        <v>17</v>
      </c>
      <c r="C13" s="25">
        <v>1553</v>
      </c>
      <c r="D13" s="25">
        <v>56</v>
      </c>
      <c r="E13" s="25">
        <v>14</v>
      </c>
      <c r="F13" s="26">
        <v>123</v>
      </c>
      <c r="G13" s="27">
        <v>3.61E-2</v>
      </c>
      <c r="H13" s="27">
        <v>0.25359999999999999</v>
      </c>
      <c r="I13" s="28">
        <v>2.19</v>
      </c>
      <c r="J13" s="18" t="s">
        <v>18</v>
      </c>
      <c r="K13" s="29">
        <v>5442</v>
      </c>
      <c r="L13" s="29">
        <v>68</v>
      </c>
      <c r="M13" s="29">
        <v>8</v>
      </c>
      <c r="N13" s="30">
        <v>177</v>
      </c>
      <c r="O13" s="31">
        <v>1.2500000000000001E-2</v>
      </c>
      <c r="P13" s="31">
        <v>0.1237</v>
      </c>
      <c r="Q13" s="32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3">
      <c r="A14" s="24">
        <v>44939</v>
      </c>
      <c r="B14" s="13" t="s">
        <v>17</v>
      </c>
      <c r="C14" s="25">
        <v>1699</v>
      </c>
      <c r="D14" s="25">
        <v>48</v>
      </c>
      <c r="E14" s="25">
        <v>12</v>
      </c>
      <c r="F14" s="26">
        <v>88</v>
      </c>
      <c r="G14" s="27">
        <v>2.8400000000000002E-2</v>
      </c>
      <c r="H14" s="27">
        <v>0.24149999999999999</v>
      </c>
      <c r="I14" s="28">
        <v>1.83</v>
      </c>
      <c r="J14" s="18" t="s">
        <v>18</v>
      </c>
      <c r="K14" s="29">
        <v>4283</v>
      </c>
      <c r="L14" s="29">
        <v>83</v>
      </c>
      <c r="M14" s="29">
        <v>7</v>
      </c>
      <c r="N14" s="30">
        <v>158</v>
      </c>
      <c r="O14" s="31">
        <v>1.9300000000000001E-2</v>
      </c>
      <c r="P14" s="31">
        <v>8.6300000000000002E-2</v>
      </c>
      <c r="Q14" s="32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3">
      <c r="A15" s="24">
        <v>44940</v>
      </c>
      <c r="B15" s="13" t="s">
        <v>17</v>
      </c>
      <c r="C15" s="25">
        <v>1803</v>
      </c>
      <c r="D15" s="25">
        <v>42</v>
      </c>
      <c r="E15" s="25">
        <v>11</v>
      </c>
      <c r="F15" s="26">
        <v>67</v>
      </c>
      <c r="G15" s="27">
        <v>2.35E-2</v>
      </c>
      <c r="H15" s="27">
        <v>0.27079999999999999</v>
      </c>
      <c r="I15" s="28">
        <v>1.58</v>
      </c>
      <c r="J15" s="18" t="s">
        <v>18</v>
      </c>
      <c r="K15" s="29">
        <v>4060</v>
      </c>
      <c r="L15" s="29">
        <v>78</v>
      </c>
      <c r="M15" s="29">
        <v>9</v>
      </c>
      <c r="N15" s="30">
        <v>91</v>
      </c>
      <c r="O15" s="31">
        <v>1.9199999999999998E-2</v>
      </c>
      <c r="P15" s="31">
        <v>0.11409999999999999</v>
      </c>
      <c r="Q15" s="32">
        <v>1.1599999999999999</v>
      </c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3">
      <c r="A16" s="24">
        <v>44941</v>
      </c>
      <c r="B16" s="13" t="s">
        <v>17</v>
      </c>
      <c r="C16" s="25">
        <v>1493</v>
      </c>
      <c r="D16" s="25">
        <v>56</v>
      </c>
      <c r="E16" s="25">
        <v>12</v>
      </c>
      <c r="F16" s="26">
        <v>59</v>
      </c>
      <c r="G16" s="27">
        <v>3.7400000000000003E-2</v>
      </c>
      <c r="H16" s="27">
        <v>0.21790000000000001</v>
      </c>
      <c r="I16" s="28">
        <v>1.05</v>
      </c>
      <c r="J16" s="18" t="s">
        <v>18</v>
      </c>
      <c r="K16" s="29">
        <v>3957</v>
      </c>
      <c r="L16" s="29">
        <v>36</v>
      </c>
      <c r="M16" s="29">
        <v>3</v>
      </c>
      <c r="N16" s="30">
        <v>165</v>
      </c>
      <c r="O16" s="31">
        <v>9.1000000000000004E-3</v>
      </c>
      <c r="P16" s="31">
        <v>7.7600000000000002E-2</v>
      </c>
      <c r="Q16" s="32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3">
      <c r="A17" s="24">
        <v>44942</v>
      </c>
      <c r="B17" s="13" t="s">
        <v>17</v>
      </c>
      <c r="C17" s="25">
        <v>2493</v>
      </c>
      <c r="D17" s="25">
        <v>31</v>
      </c>
      <c r="E17" s="25">
        <v>7</v>
      </c>
      <c r="F17" s="26">
        <v>92</v>
      </c>
      <c r="G17" s="27">
        <v>1.23E-2</v>
      </c>
      <c r="H17" s="27">
        <v>0.2326</v>
      </c>
      <c r="I17" s="28">
        <v>3.01</v>
      </c>
      <c r="J17" s="18" t="s">
        <v>18</v>
      </c>
      <c r="K17" s="29">
        <v>3925</v>
      </c>
      <c r="L17" s="29">
        <v>48</v>
      </c>
      <c r="M17" s="29">
        <v>6</v>
      </c>
      <c r="N17" s="30">
        <v>96</v>
      </c>
      <c r="O17" s="31">
        <v>1.21E-2</v>
      </c>
      <c r="P17" s="31">
        <v>0.1341</v>
      </c>
      <c r="Q17" s="32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3">
      <c r="A18" s="24">
        <v>44943</v>
      </c>
      <c r="B18" s="13" t="s">
        <v>17</v>
      </c>
      <c r="C18" s="25">
        <v>2903</v>
      </c>
      <c r="D18" s="25">
        <v>28</v>
      </c>
      <c r="E18" s="25">
        <v>10</v>
      </c>
      <c r="F18" s="26">
        <v>102</v>
      </c>
      <c r="G18" s="27">
        <v>9.7000000000000003E-3</v>
      </c>
      <c r="H18" s="27">
        <v>0.34129999999999999</v>
      </c>
      <c r="I18" s="28">
        <v>3.61</v>
      </c>
      <c r="J18" s="18" t="s">
        <v>18</v>
      </c>
      <c r="K18" s="29">
        <v>5147</v>
      </c>
      <c r="L18" s="29">
        <v>52</v>
      </c>
      <c r="M18" s="29">
        <v>5</v>
      </c>
      <c r="N18" s="30">
        <v>130</v>
      </c>
      <c r="O18" s="31">
        <v>1.0200000000000001E-2</v>
      </c>
      <c r="P18" s="31">
        <v>8.8200000000000001E-2</v>
      </c>
      <c r="Q18" s="32">
        <v>2.4900000000000002</v>
      </c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3">
      <c r="A19" s="24">
        <v>44944</v>
      </c>
      <c r="B19" s="13" t="s">
        <v>17</v>
      </c>
      <c r="C19" s="25">
        <v>1916</v>
      </c>
      <c r="D19" s="25">
        <v>40</v>
      </c>
      <c r="E19" s="25">
        <v>13</v>
      </c>
      <c r="F19" s="26">
        <v>95</v>
      </c>
      <c r="G19" s="27">
        <v>2.0799999999999999E-2</v>
      </c>
      <c r="H19" s="27">
        <v>0.32529999999999998</v>
      </c>
      <c r="I19" s="28">
        <v>2.38</v>
      </c>
      <c r="J19" s="18" t="s">
        <v>18</v>
      </c>
      <c r="K19" s="29">
        <v>5412</v>
      </c>
      <c r="L19" s="29">
        <v>49</v>
      </c>
      <c r="M19" s="29">
        <v>6</v>
      </c>
      <c r="N19" s="30">
        <v>167</v>
      </c>
      <c r="O19" s="31">
        <v>8.9999999999999993E-3</v>
      </c>
      <c r="P19" s="31">
        <v>0.13200000000000001</v>
      </c>
      <c r="Q19" s="32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3">
      <c r="A20" s="24">
        <v>44945</v>
      </c>
      <c r="B20" s="13" t="s">
        <v>17</v>
      </c>
      <c r="C20" s="25">
        <v>2805</v>
      </c>
      <c r="D20" s="25">
        <v>30</v>
      </c>
      <c r="E20" s="25">
        <v>8</v>
      </c>
      <c r="F20" s="26">
        <v>67</v>
      </c>
      <c r="G20" s="27">
        <v>1.06E-2</v>
      </c>
      <c r="H20" s="27">
        <v>0.26729999999999998</v>
      </c>
      <c r="I20" s="28">
        <v>2.27</v>
      </c>
      <c r="J20" s="18" t="s">
        <v>18</v>
      </c>
      <c r="K20" s="29">
        <v>4370</v>
      </c>
      <c r="L20" s="29">
        <v>68</v>
      </c>
      <c r="M20" s="29">
        <v>4</v>
      </c>
      <c r="N20" s="30">
        <v>165</v>
      </c>
      <c r="O20" s="31">
        <v>1.55E-2</v>
      </c>
      <c r="P20" s="31">
        <v>6.4699999999999994E-2</v>
      </c>
      <c r="Q20" s="32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3">
      <c r="A21" s="24">
        <v>44946</v>
      </c>
      <c r="B21" s="13" t="s">
        <v>17</v>
      </c>
      <c r="C21" s="25">
        <v>2478</v>
      </c>
      <c r="D21" s="25">
        <v>50</v>
      </c>
      <c r="E21" s="25">
        <v>13</v>
      </c>
      <c r="F21" s="26">
        <v>66</v>
      </c>
      <c r="G21" s="27">
        <v>2.0199999999999999E-2</v>
      </c>
      <c r="H21" s="27">
        <v>0.26</v>
      </c>
      <c r="I21" s="28">
        <v>1.31</v>
      </c>
      <c r="J21" s="18" t="s">
        <v>18</v>
      </c>
      <c r="K21" s="29">
        <v>4580</v>
      </c>
      <c r="L21" s="29">
        <v>81</v>
      </c>
      <c r="M21" s="29">
        <v>7</v>
      </c>
      <c r="N21" s="30">
        <v>119</v>
      </c>
      <c r="O21" s="31">
        <v>1.77E-2</v>
      </c>
      <c r="P21" s="31">
        <v>8.7099999999999997E-2</v>
      </c>
      <c r="Q21" s="32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3">
      <c r="A22" s="24">
        <v>44947</v>
      </c>
      <c r="B22" s="13" t="s">
        <v>17</v>
      </c>
      <c r="C22" s="25">
        <v>2365</v>
      </c>
      <c r="D22" s="25">
        <v>33</v>
      </c>
      <c r="E22" s="25">
        <v>8</v>
      </c>
      <c r="F22" s="26">
        <v>97</v>
      </c>
      <c r="G22" s="27">
        <v>1.3899999999999999E-2</v>
      </c>
      <c r="H22" s="27">
        <v>0.23050000000000001</v>
      </c>
      <c r="I22" s="28">
        <v>2.97</v>
      </c>
      <c r="J22" s="18" t="s">
        <v>18</v>
      </c>
      <c r="K22" s="29">
        <v>5259</v>
      </c>
      <c r="L22" s="29">
        <v>49</v>
      </c>
      <c r="M22" s="29">
        <v>3</v>
      </c>
      <c r="N22" s="30">
        <v>188</v>
      </c>
      <c r="O22" s="31">
        <v>9.4000000000000004E-3</v>
      </c>
      <c r="P22" s="31">
        <v>7.0199999999999999E-2</v>
      </c>
      <c r="Q22" s="32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3">
      <c r="A23" s="24">
        <v>44948</v>
      </c>
      <c r="B23" s="13" t="s">
        <v>17</v>
      </c>
      <c r="C23" s="25">
        <v>3106</v>
      </c>
      <c r="D23" s="25">
        <v>46</v>
      </c>
      <c r="E23" s="25">
        <v>12</v>
      </c>
      <c r="F23" s="26">
        <v>102</v>
      </c>
      <c r="G23" s="27">
        <v>1.49E-2</v>
      </c>
      <c r="H23" s="27">
        <v>0.26469999999999999</v>
      </c>
      <c r="I23" s="28">
        <v>2.2000000000000002</v>
      </c>
      <c r="J23" s="18" t="s">
        <v>18</v>
      </c>
      <c r="K23" s="29">
        <v>4873</v>
      </c>
      <c r="L23" s="29">
        <v>43</v>
      </c>
      <c r="M23" s="29">
        <v>4</v>
      </c>
      <c r="N23" s="30">
        <v>148</v>
      </c>
      <c r="O23" s="31">
        <v>8.8000000000000005E-3</v>
      </c>
      <c r="P23" s="31">
        <v>9.6500000000000002E-2</v>
      </c>
      <c r="Q23" s="32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3">
      <c r="A24" s="24">
        <v>44949</v>
      </c>
      <c r="B24" s="13" t="s">
        <v>17</v>
      </c>
      <c r="C24" s="25">
        <v>1796</v>
      </c>
      <c r="D24" s="25">
        <v>28</v>
      </c>
      <c r="E24" s="25">
        <v>10</v>
      </c>
      <c r="F24" s="26">
        <v>85</v>
      </c>
      <c r="G24" s="27">
        <v>1.55E-2</v>
      </c>
      <c r="H24" s="27">
        <v>0.34389999999999998</v>
      </c>
      <c r="I24" s="28">
        <v>3.04</v>
      </c>
      <c r="J24" s="18" t="s">
        <v>18</v>
      </c>
      <c r="K24" s="29">
        <v>5432</v>
      </c>
      <c r="L24" s="29">
        <v>63</v>
      </c>
      <c r="M24" s="29">
        <v>7</v>
      </c>
      <c r="N24" s="30">
        <v>112</v>
      </c>
      <c r="O24" s="31">
        <v>1.15E-2</v>
      </c>
      <c r="P24" s="31">
        <v>0.1138</v>
      </c>
      <c r="Q24" s="32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3">
      <c r="A25" s="24">
        <v>44950</v>
      </c>
      <c r="B25" s="13" t="s">
        <v>17</v>
      </c>
      <c r="C25" s="25">
        <v>1932</v>
      </c>
      <c r="D25" s="25">
        <v>43</v>
      </c>
      <c r="E25" s="25">
        <v>12</v>
      </c>
      <c r="F25" s="26">
        <v>106</v>
      </c>
      <c r="G25" s="27">
        <v>2.2499999999999999E-2</v>
      </c>
      <c r="H25" s="27">
        <v>0.26910000000000001</v>
      </c>
      <c r="I25" s="28">
        <v>2.4500000000000002</v>
      </c>
      <c r="J25" s="18" t="s">
        <v>18</v>
      </c>
      <c r="K25" s="29">
        <v>3839</v>
      </c>
      <c r="L25" s="29">
        <v>80</v>
      </c>
      <c r="M25" s="29">
        <v>6</v>
      </c>
      <c r="N25" s="30">
        <v>151</v>
      </c>
      <c r="O25" s="31">
        <v>2.0799999999999999E-2</v>
      </c>
      <c r="P25" s="31">
        <v>7.51E-2</v>
      </c>
      <c r="Q25" s="32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3">
      <c r="A26" s="24">
        <v>44951</v>
      </c>
      <c r="B26" s="13" t="s">
        <v>17</v>
      </c>
      <c r="C26" s="25">
        <v>1625</v>
      </c>
      <c r="D26" s="25">
        <v>52</v>
      </c>
      <c r="E26" s="25">
        <v>13</v>
      </c>
      <c r="F26" s="26">
        <v>50</v>
      </c>
      <c r="G26" s="27">
        <v>3.2099999999999997E-2</v>
      </c>
      <c r="H26" s="27">
        <v>0.25750000000000001</v>
      </c>
      <c r="I26" s="28">
        <v>0.96</v>
      </c>
      <c r="J26" s="18" t="s">
        <v>18</v>
      </c>
      <c r="K26" s="29">
        <v>3714</v>
      </c>
      <c r="L26" s="29">
        <v>50</v>
      </c>
      <c r="M26" s="29">
        <v>7</v>
      </c>
      <c r="N26" s="30">
        <v>141</v>
      </c>
      <c r="O26" s="31">
        <v>1.34E-2</v>
      </c>
      <c r="P26" s="31">
        <v>0.15049999999999999</v>
      </c>
      <c r="Q26" s="32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3">
      <c r="A27" s="24">
        <v>44952</v>
      </c>
      <c r="B27" s="13" t="s">
        <v>17</v>
      </c>
      <c r="C27" s="25">
        <v>1845</v>
      </c>
      <c r="D27" s="25">
        <v>24</v>
      </c>
      <c r="E27" s="25">
        <v>6</v>
      </c>
      <c r="F27" s="26">
        <v>89</v>
      </c>
      <c r="G27" s="27">
        <v>1.29E-2</v>
      </c>
      <c r="H27" s="27">
        <v>0.24199999999999999</v>
      </c>
      <c r="I27" s="28">
        <v>3.73</v>
      </c>
      <c r="J27" s="18" t="s">
        <v>18</v>
      </c>
      <c r="K27" s="29">
        <v>5540</v>
      </c>
      <c r="L27" s="29">
        <v>53</v>
      </c>
      <c r="M27" s="29">
        <v>4</v>
      </c>
      <c r="N27" s="30">
        <v>177</v>
      </c>
      <c r="O27" s="31">
        <v>9.5999999999999992E-3</v>
      </c>
      <c r="P27" s="31">
        <v>6.88E-2</v>
      </c>
      <c r="Q27" s="32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3">
      <c r="A28" s="24">
        <v>44953</v>
      </c>
      <c r="B28" s="13" t="s">
        <v>17</v>
      </c>
      <c r="C28" s="25">
        <v>2106</v>
      </c>
      <c r="D28" s="25">
        <v>45</v>
      </c>
      <c r="E28" s="25">
        <v>11</v>
      </c>
      <c r="F28" s="26">
        <v>111</v>
      </c>
      <c r="G28" s="27">
        <v>2.1600000000000001E-2</v>
      </c>
      <c r="H28" s="27">
        <v>0.24410000000000001</v>
      </c>
      <c r="I28" s="28">
        <v>2.44</v>
      </c>
      <c r="J28" s="18" t="s">
        <v>18</v>
      </c>
      <c r="K28" s="29">
        <v>5506</v>
      </c>
      <c r="L28" s="29">
        <v>77</v>
      </c>
      <c r="M28" s="29">
        <v>6</v>
      </c>
      <c r="N28" s="30">
        <v>126</v>
      </c>
      <c r="O28" s="31">
        <v>1.4E-2</v>
      </c>
      <c r="P28" s="31">
        <v>7.5899999999999995E-2</v>
      </c>
      <c r="Q28" s="32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3">
      <c r="A29" s="24">
        <v>44954</v>
      </c>
      <c r="B29" s="13" t="s">
        <v>17</v>
      </c>
      <c r="C29" s="25">
        <v>2690</v>
      </c>
      <c r="D29" s="25">
        <v>55</v>
      </c>
      <c r="E29" s="25">
        <v>13</v>
      </c>
      <c r="F29" s="26">
        <v>51</v>
      </c>
      <c r="G29" s="27">
        <v>2.06E-2</v>
      </c>
      <c r="H29" s="27">
        <v>0.2361</v>
      </c>
      <c r="I29" s="28">
        <v>0.93</v>
      </c>
      <c r="J29" s="18" t="s">
        <v>18</v>
      </c>
      <c r="K29" s="29">
        <v>4152</v>
      </c>
      <c r="L29" s="29">
        <v>44</v>
      </c>
      <c r="M29" s="29">
        <v>7</v>
      </c>
      <c r="N29" s="30">
        <v>171</v>
      </c>
      <c r="O29" s="31">
        <v>1.06E-2</v>
      </c>
      <c r="P29" s="31">
        <v>0.16400000000000001</v>
      </c>
      <c r="Q29" s="32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3">
      <c r="A30" s="24">
        <v>44955</v>
      </c>
      <c r="B30" s="13" t="s">
        <v>17</v>
      </c>
      <c r="C30" s="25">
        <v>1265</v>
      </c>
      <c r="D30" s="25">
        <v>43</v>
      </c>
      <c r="E30" s="25">
        <v>11</v>
      </c>
      <c r="F30" s="26">
        <v>43</v>
      </c>
      <c r="G30" s="27">
        <v>3.4299999999999997E-2</v>
      </c>
      <c r="H30" s="27">
        <v>0.24610000000000001</v>
      </c>
      <c r="I30" s="28">
        <v>0.98</v>
      </c>
      <c r="J30" s="18" t="s">
        <v>18</v>
      </c>
      <c r="K30" s="29">
        <v>4769</v>
      </c>
      <c r="L30" s="29">
        <v>78</v>
      </c>
      <c r="M30" s="29">
        <v>8</v>
      </c>
      <c r="N30" s="30">
        <v>82</v>
      </c>
      <c r="O30" s="31">
        <v>1.6299999999999999E-2</v>
      </c>
      <c r="P30" s="31">
        <v>0.1014</v>
      </c>
      <c r="Q30" s="32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3">
      <c r="A31" s="24">
        <v>44956</v>
      </c>
      <c r="B31" s="13" t="s">
        <v>17</v>
      </c>
      <c r="C31" s="25">
        <v>2781</v>
      </c>
      <c r="D31" s="25">
        <v>28</v>
      </c>
      <c r="E31" s="25">
        <v>11</v>
      </c>
      <c r="F31" s="26">
        <v>84</v>
      </c>
      <c r="G31" s="27">
        <v>9.9000000000000008E-3</v>
      </c>
      <c r="H31" s="27">
        <v>0.38179999999999997</v>
      </c>
      <c r="I31" s="28">
        <v>3.06</v>
      </c>
      <c r="J31" s="18" t="s">
        <v>18</v>
      </c>
      <c r="K31" s="29">
        <v>5690</v>
      </c>
      <c r="L31" s="29">
        <v>42</v>
      </c>
      <c r="M31" s="29">
        <v>5</v>
      </c>
      <c r="N31" s="30">
        <v>95</v>
      </c>
      <c r="O31" s="31">
        <v>7.4000000000000003E-3</v>
      </c>
      <c r="P31" s="31">
        <v>0.1211</v>
      </c>
      <c r="Q31" s="32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3">
      <c r="A32" s="24">
        <v>44957</v>
      </c>
      <c r="B32" s="13" t="s">
        <v>17</v>
      </c>
      <c r="C32" s="25">
        <v>2313</v>
      </c>
      <c r="D32" s="25">
        <v>31</v>
      </c>
      <c r="E32" s="25">
        <v>7</v>
      </c>
      <c r="F32" s="26">
        <v>82</v>
      </c>
      <c r="G32" s="27">
        <v>1.3299999999999999E-2</v>
      </c>
      <c r="H32" s="27">
        <v>0.23250000000000001</v>
      </c>
      <c r="I32" s="28">
        <v>2.65</v>
      </c>
      <c r="J32" s="18" t="s">
        <v>18</v>
      </c>
      <c r="K32" s="29">
        <v>4499</v>
      </c>
      <c r="L32" s="29">
        <v>50</v>
      </c>
      <c r="M32" s="29">
        <v>4</v>
      </c>
      <c r="N32" s="30">
        <v>192</v>
      </c>
      <c r="O32" s="31">
        <v>1.12E-2</v>
      </c>
      <c r="P32" s="31">
        <v>6.9800000000000001E-2</v>
      </c>
      <c r="Q32" s="32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3">
      <c r="A33" s="24">
        <v>44958</v>
      </c>
      <c r="B33" s="33" t="s">
        <v>19</v>
      </c>
      <c r="C33" s="25">
        <v>2318</v>
      </c>
      <c r="D33" s="25">
        <v>25</v>
      </c>
      <c r="E33" s="25">
        <v>9</v>
      </c>
      <c r="F33" s="26">
        <v>86</v>
      </c>
      <c r="G33" s="27">
        <v>1.06E-2</v>
      </c>
      <c r="H33" s="27">
        <v>0.36259999999999998</v>
      </c>
      <c r="I33" s="28">
        <v>3.49</v>
      </c>
      <c r="J33" s="34" t="s">
        <v>20</v>
      </c>
      <c r="K33" s="29">
        <v>4051</v>
      </c>
      <c r="L33" s="29">
        <v>72</v>
      </c>
      <c r="M33" s="29">
        <v>6</v>
      </c>
      <c r="N33" s="30">
        <v>113</v>
      </c>
      <c r="O33" s="31">
        <v>1.78E-2</v>
      </c>
      <c r="P33" s="31">
        <v>7.7799999999999994E-2</v>
      </c>
      <c r="Q33" s="32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3">
      <c r="A34" s="24">
        <v>44959</v>
      </c>
      <c r="B34" s="33" t="s">
        <v>19</v>
      </c>
      <c r="C34" s="25">
        <v>3004</v>
      </c>
      <c r="D34" s="25">
        <v>26</v>
      </c>
      <c r="E34" s="25">
        <v>7</v>
      </c>
      <c r="F34" s="26">
        <v>94</v>
      </c>
      <c r="G34" s="27">
        <v>8.8000000000000005E-3</v>
      </c>
      <c r="H34" s="27">
        <v>0.27600000000000002</v>
      </c>
      <c r="I34" s="28">
        <v>3.58</v>
      </c>
      <c r="J34" s="34" t="s">
        <v>20</v>
      </c>
      <c r="K34" s="29">
        <v>4788</v>
      </c>
      <c r="L34" s="29">
        <v>76</v>
      </c>
      <c r="M34" s="29">
        <v>6</v>
      </c>
      <c r="N34" s="30">
        <v>93</v>
      </c>
      <c r="O34" s="31">
        <v>1.5900000000000001E-2</v>
      </c>
      <c r="P34" s="31">
        <v>7.6200000000000004E-2</v>
      </c>
      <c r="Q34" s="32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3">
      <c r="A35" s="24">
        <v>44960</v>
      </c>
      <c r="B35" s="33" t="s">
        <v>19</v>
      </c>
      <c r="C35" s="25">
        <v>2345</v>
      </c>
      <c r="D35" s="25">
        <v>25</v>
      </c>
      <c r="E35" s="25">
        <v>10</v>
      </c>
      <c r="F35" s="26">
        <v>143</v>
      </c>
      <c r="G35" s="27">
        <v>1.0800000000000001E-2</v>
      </c>
      <c r="H35" s="27">
        <v>0.39689999999999998</v>
      </c>
      <c r="I35" s="28">
        <v>5.63</v>
      </c>
      <c r="J35" s="34" t="s">
        <v>20</v>
      </c>
      <c r="K35" s="29">
        <v>4417</v>
      </c>
      <c r="L35" s="29">
        <v>41</v>
      </c>
      <c r="M35" s="29">
        <v>5</v>
      </c>
      <c r="N35" s="30">
        <v>112</v>
      </c>
      <c r="O35" s="31">
        <v>9.2999999999999992E-3</v>
      </c>
      <c r="P35" s="31">
        <v>0.1229</v>
      </c>
      <c r="Q35" s="32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3">
      <c r="A36" s="24">
        <v>44961</v>
      </c>
      <c r="B36" s="33" t="s">
        <v>19</v>
      </c>
      <c r="C36" s="25">
        <v>1874</v>
      </c>
      <c r="D36" s="25">
        <v>56</v>
      </c>
      <c r="E36" s="25">
        <v>13</v>
      </c>
      <c r="F36" s="26">
        <v>48</v>
      </c>
      <c r="G36" s="27">
        <v>2.9899999999999999E-2</v>
      </c>
      <c r="H36" s="27">
        <v>0.23569999999999999</v>
      </c>
      <c r="I36" s="28">
        <v>0.86</v>
      </c>
      <c r="J36" s="34" t="s">
        <v>20</v>
      </c>
      <c r="K36" s="29">
        <v>4182</v>
      </c>
      <c r="L36" s="29">
        <v>49</v>
      </c>
      <c r="M36" s="29">
        <v>5</v>
      </c>
      <c r="N36" s="30">
        <v>147</v>
      </c>
      <c r="O36" s="31">
        <v>1.17E-2</v>
      </c>
      <c r="P36" s="31">
        <v>0.1115</v>
      </c>
      <c r="Q36" s="32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3">
      <c r="A37" s="24">
        <v>44962</v>
      </c>
      <c r="B37" s="33" t="s">
        <v>19</v>
      </c>
      <c r="C37" s="25">
        <v>1359</v>
      </c>
      <c r="D37" s="25">
        <v>41</v>
      </c>
      <c r="E37" s="25">
        <v>11</v>
      </c>
      <c r="F37" s="26">
        <v>107</v>
      </c>
      <c r="G37" s="27">
        <v>3.0499999999999999E-2</v>
      </c>
      <c r="H37" s="27">
        <v>0.27250000000000002</v>
      </c>
      <c r="I37" s="28">
        <v>2.59</v>
      </c>
      <c r="J37" s="34" t="s">
        <v>20</v>
      </c>
      <c r="K37" s="29">
        <v>4168</v>
      </c>
      <c r="L37" s="29">
        <v>78</v>
      </c>
      <c r="M37" s="29">
        <v>9</v>
      </c>
      <c r="N37" s="30">
        <v>98</v>
      </c>
      <c r="O37" s="31">
        <v>1.8700000000000001E-2</v>
      </c>
      <c r="P37" s="31">
        <v>0.11409999999999999</v>
      </c>
      <c r="Q37" s="32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3">
      <c r="A38" s="24">
        <v>44963</v>
      </c>
      <c r="B38" s="33" t="s">
        <v>19</v>
      </c>
      <c r="C38" s="25">
        <v>2109</v>
      </c>
      <c r="D38" s="25">
        <v>34</v>
      </c>
      <c r="E38" s="25">
        <v>9</v>
      </c>
      <c r="F38" s="26">
        <v>110</v>
      </c>
      <c r="G38" s="27">
        <v>1.5900000000000001E-2</v>
      </c>
      <c r="H38" s="27">
        <v>0.25950000000000001</v>
      </c>
      <c r="I38" s="28">
        <v>3.26</v>
      </c>
      <c r="J38" s="34" t="s">
        <v>20</v>
      </c>
      <c r="K38" s="29">
        <v>4426</v>
      </c>
      <c r="L38" s="29">
        <v>69</v>
      </c>
      <c r="M38" s="29">
        <v>7</v>
      </c>
      <c r="N38" s="30">
        <v>133</v>
      </c>
      <c r="O38" s="31">
        <v>1.5699999999999999E-2</v>
      </c>
      <c r="P38" s="31">
        <v>0.1077</v>
      </c>
      <c r="Q38" s="32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3">
      <c r="A39" s="24">
        <v>44964</v>
      </c>
      <c r="B39" s="33" t="s">
        <v>19</v>
      </c>
      <c r="C39" s="25">
        <v>2799</v>
      </c>
      <c r="D39" s="25">
        <v>31</v>
      </c>
      <c r="E39" s="25">
        <v>10</v>
      </c>
      <c r="F39" s="26">
        <v>61</v>
      </c>
      <c r="G39" s="27">
        <v>1.12E-2</v>
      </c>
      <c r="H39" s="27">
        <v>0.32740000000000002</v>
      </c>
      <c r="I39" s="28">
        <v>1.94</v>
      </c>
      <c r="J39" s="34" t="s">
        <v>20</v>
      </c>
      <c r="K39" s="29">
        <v>4787</v>
      </c>
      <c r="L39" s="29">
        <v>58</v>
      </c>
      <c r="M39" s="29">
        <v>7</v>
      </c>
      <c r="N39" s="30">
        <v>171</v>
      </c>
      <c r="O39" s="31">
        <v>1.2200000000000001E-2</v>
      </c>
      <c r="P39" s="31">
        <v>0.1187</v>
      </c>
      <c r="Q39" s="32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3">
      <c r="A40" s="24">
        <v>44965</v>
      </c>
      <c r="B40" s="33" t="s">
        <v>19</v>
      </c>
      <c r="C40" s="25">
        <v>1265</v>
      </c>
      <c r="D40" s="25">
        <v>41</v>
      </c>
      <c r="E40" s="25">
        <v>13</v>
      </c>
      <c r="F40" s="26">
        <v>86</v>
      </c>
      <c r="G40" s="27">
        <v>3.2500000000000001E-2</v>
      </c>
      <c r="H40" s="27">
        <v>0.32169999999999999</v>
      </c>
      <c r="I40" s="28">
        <v>2.09</v>
      </c>
      <c r="J40" s="34" t="s">
        <v>20</v>
      </c>
      <c r="K40" s="29">
        <v>5475</v>
      </c>
      <c r="L40" s="29">
        <v>48</v>
      </c>
      <c r="M40" s="29">
        <v>4</v>
      </c>
      <c r="N40" s="30">
        <v>120</v>
      </c>
      <c r="O40" s="31">
        <v>8.6999999999999994E-3</v>
      </c>
      <c r="P40" s="31">
        <v>9.1800000000000007E-2</v>
      </c>
      <c r="Q40" s="32">
        <v>2.5099999999999998</v>
      </c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3">
      <c r="A41" s="24">
        <v>44966</v>
      </c>
      <c r="B41" s="33" t="s">
        <v>19</v>
      </c>
      <c r="C41" s="25">
        <v>2566</v>
      </c>
      <c r="D41" s="25">
        <v>41</v>
      </c>
      <c r="E41" s="25">
        <v>13</v>
      </c>
      <c r="F41" s="26">
        <v>64</v>
      </c>
      <c r="G41" s="27">
        <v>1.5800000000000002E-2</v>
      </c>
      <c r="H41" s="27">
        <v>0.32350000000000001</v>
      </c>
      <c r="I41" s="28">
        <v>1.58</v>
      </c>
      <c r="J41" s="34" t="s">
        <v>20</v>
      </c>
      <c r="K41" s="29">
        <v>4202</v>
      </c>
      <c r="L41" s="29">
        <v>44</v>
      </c>
      <c r="M41" s="29">
        <v>4</v>
      </c>
      <c r="N41" s="30">
        <v>100</v>
      </c>
      <c r="O41" s="31">
        <v>1.0500000000000001E-2</v>
      </c>
      <c r="P41" s="31">
        <v>9.5399999999999999E-2</v>
      </c>
      <c r="Q41" s="32">
        <v>2.2599999999999998</v>
      </c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3">
      <c r="A42" s="24">
        <v>44967</v>
      </c>
      <c r="B42" s="33" t="s">
        <v>19</v>
      </c>
      <c r="C42" s="25">
        <v>2279</v>
      </c>
      <c r="D42" s="25">
        <v>35</v>
      </c>
      <c r="E42" s="25">
        <v>12</v>
      </c>
      <c r="F42" s="26">
        <v>92</v>
      </c>
      <c r="G42" s="27">
        <v>1.55E-2</v>
      </c>
      <c r="H42" s="27">
        <v>0.3412</v>
      </c>
      <c r="I42" s="28">
        <v>2.59</v>
      </c>
      <c r="J42" s="34" t="s">
        <v>20</v>
      </c>
      <c r="K42" s="29">
        <v>4614</v>
      </c>
      <c r="L42" s="29">
        <v>43</v>
      </c>
      <c r="M42" s="29">
        <v>5</v>
      </c>
      <c r="N42" s="30">
        <v>136</v>
      </c>
      <c r="O42" s="31">
        <v>9.4000000000000004E-3</v>
      </c>
      <c r="P42" s="31">
        <v>0.1195</v>
      </c>
      <c r="Q42" s="32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3">
      <c r="A43" s="24">
        <v>44968</v>
      </c>
      <c r="B43" s="33" t="s">
        <v>19</v>
      </c>
      <c r="C43" s="25">
        <v>1781</v>
      </c>
      <c r="D43" s="25">
        <v>29</v>
      </c>
      <c r="E43" s="25">
        <v>9</v>
      </c>
      <c r="F43" s="26">
        <v>129</v>
      </c>
      <c r="G43" s="27">
        <v>1.61E-2</v>
      </c>
      <c r="H43" s="27">
        <v>0.30449999999999999</v>
      </c>
      <c r="I43" s="28">
        <v>4.49</v>
      </c>
      <c r="J43" s="34" t="s">
        <v>20</v>
      </c>
      <c r="K43" s="29">
        <v>4758</v>
      </c>
      <c r="L43" s="29">
        <v>71</v>
      </c>
      <c r="M43" s="29">
        <v>8</v>
      </c>
      <c r="N43" s="30">
        <v>132</v>
      </c>
      <c r="O43" s="31">
        <v>1.4800000000000001E-2</v>
      </c>
      <c r="P43" s="31">
        <v>0.1067</v>
      </c>
      <c r="Q43" s="32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3">
      <c r="A44" s="24">
        <v>44969</v>
      </c>
      <c r="B44" s="33" t="s">
        <v>19</v>
      </c>
      <c r="C44" s="25">
        <v>2984</v>
      </c>
      <c r="D44" s="25">
        <v>54</v>
      </c>
      <c r="E44" s="25">
        <v>16</v>
      </c>
      <c r="F44" s="26">
        <v>121</v>
      </c>
      <c r="G44" s="27">
        <v>1.8200000000000001E-2</v>
      </c>
      <c r="H44" s="27">
        <v>0.29189999999999999</v>
      </c>
      <c r="I44" s="28">
        <v>2.2200000000000002</v>
      </c>
      <c r="J44" s="34" t="s">
        <v>20</v>
      </c>
      <c r="K44" s="29">
        <v>5119</v>
      </c>
      <c r="L44" s="29">
        <v>74</v>
      </c>
      <c r="M44" s="29">
        <v>5</v>
      </c>
      <c r="N44" s="30">
        <v>130</v>
      </c>
      <c r="O44" s="31">
        <v>1.4500000000000001E-2</v>
      </c>
      <c r="P44" s="31">
        <v>6.3500000000000001E-2</v>
      </c>
      <c r="Q44" s="32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3">
      <c r="A45" s="24">
        <v>44970</v>
      </c>
      <c r="B45" s="33" t="s">
        <v>19</v>
      </c>
      <c r="C45" s="25">
        <v>2692</v>
      </c>
      <c r="D45" s="25">
        <v>40</v>
      </c>
      <c r="E45" s="25">
        <v>10</v>
      </c>
      <c r="F45" s="26">
        <v>34</v>
      </c>
      <c r="G45" s="27">
        <v>1.4800000000000001E-2</v>
      </c>
      <c r="H45" s="27">
        <v>0.25009999999999999</v>
      </c>
      <c r="I45" s="28">
        <v>0.86</v>
      </c>
      <c r="J45" s="34" t="s">
        <v>20</v>
      </c>
      <c r="K45" s="29">
        <v>4554</v>
      </c>
      <c r="L45" s="29">
        <v>74</v>
      </c>
      <c r="M45" s="29">
        <v>5</v>
      </c>
      <c r="N45" s="30">
        <v>113</v>
      </c>
      <c r="O45" s="31">
        <v>1.6199999999999999E-2</v>
      </c>
      <c r="P45" s="31">
        <v>6.3500000000000001E-2</v>
      </c>
      <c r="Q45" s="32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3">
      <c r="A46" s="24">
        <v>44971</v>
      </c>
      <c r="B46" s="33" t="s">
        <v>19</v>
      </c>
      <c r="C46" s="25">
        <v>2517</v>
      </c>
      <c r="D46" s="25">
        <v>31</v>
      </c>
      <c r="E46" s="25">
        <v>8</v>
      </c>
      <c r="F46" s="26">
        <v>53</v>
      </c>
      <c r="G46" s="27">
        <v>1.21E-2</v>
      </c>
      <c r="H46" s="27">
        <v>0.2656</v>
      </c>
      <c r="I46" s="28">
        <v>1.72</v>
      </c>
      <c r="J46" s="34" t="s">
        <v>20</v>
      </c>
      <c r="K46" s="29">
        <v>5202</v>
      </c>
      <c r="L46" s="29">
        <v>80</v>
      </c>
      <c r="M46" s="29">
        <v>8</v>
      </c>
      <c r="N46" s="30">
        <v>102</v>
      </c>
      <c r="O46" s="31">
        <v>1.54E-2</v>
      </c>
      <c r="P46" s="31">
        <v>0.10009999999999999</v>
      </c>
      <c r="Q46" s="32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3">
      <c r="A47" s="24">
        <v>44972</v>
      </c>
      <c r="B47" s="33" t="s">
        <v>19</v>
      </c>
      <c r="C47" s="25">
        <v>2116</v>
      </c>
      <c r="D47" s="25">
        <v>42</v>
      </c>
      <c r="E47" s="25">
        <v>10</v>
      </c>
      <c r="F47" s="26">
        <v>84</v>
      </c>
      <c r="G47" s="27">
        <v>1.9900000000000001E-2</v>
      </c>
      <c r="H47" s="27">
        <v>0.2475</v>
      </c>
      <c r="I47" s="28">
        <v>1.99</v>
      </c>
      <c r="J47" s="34" t="s">
        <v>20</v>
      </c>
      <c r="K47" s="29">
        <v>4157</v>
      </c>
      <c r="L47" s="29">
        <v>40</v>
      </c>
      <c r="M47" s="29">
        <v>3</v>
      </c>
      <c r="N47" s="30">
        <v>104</v>
      </c>
      <c r="O47" s="31">
        <v>9.7000000000000003E-3</v>
      </c>
      <c r="P47" s="31">
        <v>7.4899999999999994E-2</v>
      </c>
      <c r="Q47" s="32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3">
      <c r="A48" s="24">
        <v>44973</v>
      </c>
      <c r="B48" s="33" t="s">
        <v>19</v>
      </c>
      <c r="C48" s="25">
        <v>3080</v>
      </c>
      <c r="D48" s="25">
        <v>26</v>
      </c>
      <c r="E48" s="25">
        <v>7</v>
      </c>
      <c r="F48" s="26">
        <v>53</v>
      </c>
      <c r="G48" s="27">
        <v>8.3000000000000001E-3</v>
      </c>
      <c r="H48" s="27">
        <v>0.27810000000000001</v>
      </c>
      <c r="I48" s="28">
        <v>2.09</v>
      </c>
      <c r="J48" s="34" t="s">
        <v>20</v>
      </c>
      <c r="K48" s="29">
        <v>4336</v>
      </c>
      <c r="L48" s="29">
        <v>63</v>
      </c>
      <c r="M48" s="29">
        <v>8</v>
      </c>
      <c r="N48" s="30">
        <v>154</v>
      </c>
      <c r="O48" s="31">
        <v>1.4500000000000001E-2</v>
      </c>
      <c r="P48" s="31">
        <v>0.12970000000000001</v>
      </c>
      <c r="Q48" s="32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3">
      <c r="A49" s="24">
        <v>44974</v>
      </c>
      <c r="B49" s="33" t="s">
        <v>19</v>
      </c>
      <c r="C49" s="25">
        <v>2839</v>
      </c>
      <c r="D49" s="25">
        <v>31</v>
      </c>
      <c r="E49" s="25">
        <v>10</v>
      </c>
      <c r="F49" s="26">
        <v>113</v>
      </c>
      <c r="G49" s="27">
        <v>1.0999999999999999E-2</v>
      </c>
      <c r="H49" s="27">
        <v>0.3286</v>
      </c>
      <c r="I49" s="28">
        <v>3.62</v>
      </c>
      <c r="J49" s="34" t="s">
        <v>20</v>
      </c>
      <c r="K49" s="29">
        <v>3863</v>
      </c>
      <c r="L49" s="29">
        <v>36</v>
      </c>
      <c r="M49" s="29">
        <v>7</v>
      </c>
      <c r="N49" s="30">
        <v>172</v>
      </c>
      <c r="O49" s="31">
        <v>9.4000000000000004E-3</v>
      </c>
      <c r="P49" s="31">
        <v>0.18809999999999999</v>
      </c>
      <c r="Q49" s="32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3">
      <c r="A50" s="24">
        <v>44975</v>
      </c>
      <c r="B50" s="33" t="s">
        <v>19</v>
      </c>
      <c r="C50" s="25">
        <v>3299</v>
      </c>
      <c r="D50" s="25">
        <v>31</v>
      </c>
      <c r="E50" s="25">
        <v>9</v>
      </c>
      <c r="F50" s="26">
        <v>115</v>
      </c>
      <c r="G50" s="27">
        <v>9.1999999999999998E-3</v>
      </c>
      <c r="H50" s="27">
        <v>0.2984</v>
      </c>
      <c r="I50" s="28">
        <v>3.78</v>
      </c>
      <c r="J50" s="34" t="s">
        <v>20</v>
      </c>
      <c r="K50" s="29">
        <v>4947</v>
      </c>
      <c r="L50" s="29">
        <v>74</v>
      </c>
      <c r="M50" s="29">
        <v>7</v>
      </c>
      <c r="N50" s="30">
        <v>173</v>
      </c>
      <c r="O50" s="31">
        <v>1.4999999999999999E-2</v>
      </c>
      <c r="P50" s="31">
        <v>9.0499999999999997E-2</v>
      </c>
      <c r="Q50" s="32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3">
      <c r="A51" s="24">
        <v>44976</v>
      </c>
      <c r="B51" s="33" t="s">
        <v>19</v>
      </c>
      <c r="C51" s="25">
        <v>1531</v>
      </c>
      <c r="D51" s="25">
        <v>48</v>
      </c>
      <c r="E51" s="25">
        <v>11</v>
      </c>
      <c r="F51" s="26">
        <v>67</v>
      </c>
      <c r="G51" s="27">
        <v>3.1099999999999999E-2</v>
      </c>
      <c r="H51" s="27">
        <v>0.221</v>
      </c>
      <c r="I51" s="28">
        <v>1.41</v>
      </c>
      <c r="J51" s="34" t="s">
        <v>20</v>
      </c>
      <c r="K51" s="29">
        <v>5499</v>
      </c>
      <c r="L51" s="29">
        <v>62</v>
      </c>
      <c r="M51" s="29">
        <v>4</v>
      </c>
      <c r="N51" s="30">
        <v>155</v>
      </c>
      <c r="O51" s="31">
        <v>1.12E-2</v>
      </c>
      <c r="P51" s="31">
        <v>6.6199999999999995E-2</v>
      </c>
      <c r="Q51" s="32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3">
      <c r="A52" s="24">
        <v>44977</v>
      </c>
      <c r="B52" s="33" t="s">
        <v>19</v>
      </c>
      <c r="C52" s="25">
        <v>2324</v>
      </c>
      <c r="D52" s="25">
        <v>34</v>
      </c>
      <c r="E52" s="25">
        <v>11</v>
      </c>
      <c r="F52" s="26">
        <v>46</v>
      </c>
      <c r="G52" s="27">
        <v>1.47E-2</v>
      </c>
      <c r="H52" s="27">
        <v>0.317</v>
      </c>
      <c r="I52" s="28">
        <v>1.34</v>
      </c>
      <c r="J52" s="34" t="s">
        <v>20</v>
      </c>
      <c r="K52" s="29">
        <v>5347</v>
      </c>
      <c r="L52" s="29">
        <v>67</v>
      </c>
      <c r="M52" s="29">
        <v>7</v>
      </c>
      <c r="N52" s="30">
        <v>97</v>
      </c>
      <c r="O52" s="31">
        <v>1.24E-2</v>
      </c>
      <c r="P52" s="31">
        <v>0.1101</v>
      </c>
      <c r="Q52" s="32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3">
      <c r="A53" s="24">
        <v>44978</v>
      </c>
      <c r="B53" s="33" t="s">
        <v>19</v>
      </c>
      <c r="C53" s="25">
        <v>1063</v>
      </c>
      <c r="D53" s="25">
        <v>32</v>
      </c>
      <c r="E53" s="25">
        <v>8</v>
      </c>
      <c r="F53" s="26">
        <v>104</v>
      </c>
      <c r="G53" s="27">
        <v>3.0099999999999998E-2</v>
      </c>
      <c r="H53" s="27">
        <v>0.26250000000000001</v>
      </c>
      <c r="I53" s="28">
        <v>3.24</v>
      </c>
      <c r="J53" s="34" t="s">
        <v>20</v>
      </c>
      <c r="K53" s="29">
        <v>4711</v>
      </c>
      <c r="L53" s="29">
        <v>64</v>
      </c>
      <c r="M53" s="29">
        <v>7</v>
      </c>
      <c r="N53" s="30">
        <v>197</v>
      </c>
      <c r="O53" s="31">
        <v>1.35E-2</v>
      </c>
      <c r="P53" s="31">
        <v>0.1129</v>
      </c>
      <c r="Q53" s="32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3">
      <c r="A54" s="24">
        <v>44979</v>
      </c>
      <c r="B54" s="33" t="s">
        <v>19</v>
      </c>
      <c r="C54" s="25">
        <v>3238</v>
      </c>
      <c r="D54" s="25">
        <v>48</v>
      </c>
      <c r="E54" s="25">
        <v>11</v>
      </c>
      <c r="F54" s="26">
        <v>119</v>
      </c>
      <c r="G54" s="27">
        <v>1.4800000000000001E-2</v>
      </c>
      <c r="H54" s="27">
        <v>0.22090000000000001</v>
      </c>
      <c r="I54" s="28">
        <v>2.4900000000000002</v>
      </c>
      <c r="J54" s="34" t="s">
        <v>20</v>
      </c>
      <c r="K54" s="29">
        <v>4702</v>
      </c>
      <c r="L54" s="29">
        <v>61</v>
      </c>
      <c r="M54" s="29">
        <v>8</v>
      </c>
      <c r="N54" s="30">
        <v>136</v>
      </c>
      <c r="O54" s="31">
        <v>1.29E-2</v>
      </c>
      <c r="P54" s="31">
        <v>0.13239999999999999</v>
      </c>
      <c r="Q54" s="32">
        <v>2.2400000000000002</v>
      </c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3">
      <c r="A55" s="24">
        <v>44980</v>
      </c>
      <c r="B55" s="33" t="s">
        <v>19</v>
      </c>
      <c r="C55" s="25">
        <v>1662</v>
      </c>
      <c r="D55" s="25">
        <v>28</v>
      </c>
      <c r="E55" s="25">
        <v>7</v>
      </c>
      <c r="F55" s="26">
        <v>118</v>
      </c>
      <c r="G55" s="27">
        <v>1.6799999999999999E-2</v>
      </c>
      <c r="H55" s="27">
        <v>0.23569999999999999</v>
      </c>
      <c r="I55" s="28">
        <v>4.22</v>
      </c>
      <c r="J55" s="34" t="s">
        <v>20</v>
      </c>
      <c r="K55" s="29">
        <v>5254</v>
      </c>
      <c r="L55" s="29">
        <v>74</v>
      </c>
      <c r="M55" s="29">
        <v>5</v>
      </c>
      <c r="N55" s="30">
        <v>97</v>
      </c>
      <c r="O55" s="31">
        <v>1.4200000000000001E-2</v>
      </c>
      <c r="P55" s="31">
        <v>6.3399999999999998E-2</v>
      </c>
      <c r="Q55" s="32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3">
      <c r="A56" s="24">
        <v>44981</v>
      </c>
      <c r="B56" s="33" t="s">
        <v>19</v>
      </c>
      <c r="C56" s="25">
        <v>1110</v>
      </c>
      <c r="D56" s="25">
        <v>51</v>
      </c>
      <c r="E56" s="25">
        <v>14</v>
      </c>
      <c r="F56" s="26">
        <v>67</v>
      </c>
      <c r="G56" s="27">
        <v>4.5499999999999999E-2</v>
      </c>
      <c r="H56" s="27">
        <v>0.2792</v>
      </c>
      <c r="I56" s="28">
        <v>1.33</v>
      </c>
      <c r="J56" s="34" t="s">
        <v>20</v>
      </c>
      <c r="K56" s="29">
        <v>4892</v>
      </c>
      <c r="L56" s="29">
        <v>71</v>
      </c>
      <c r="M56" s="29">
        <v>9</v>
      </c>
      <c r="N56" s="30">
        <v>144</v>
      </c>
      <c r="O56" s="31">
        <v>1.46E-2</v>
      </c>
      <c r="P56" s="31">
        <v>0.1201</v>
      </c>
      <c r="Q56" s="32">
        <v>2.0099999999999998</v>
      </c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3">
      <c r="A57" s="24">
        <v>44982</v>
      </c>
      <c r="B57" s="33" t="s">
        <v>19</v>
      </c>
      <c r="C57" s="25">
        <v>3122</v>
      </c>
      <c r="D57" s="25">
        <v>44</v>
      </c>
      <c r="E57" s="25">
        <v>11</v>
      </c>
      <c r="F57" s="26">
        <v>70</v>
      </c>
      <c r="G57" s="27">
        <v>1.4200000000000001E-2</v>
      </c>
      <c r="H57" s="27">
        <v>0.24510000000000001</v>
      </c>
      <c r="I57" s="28">
        <v>1.59</v>
      </c>
      <c r="J57" s="34" t="s">
        <v>20</v>
      </c>
      <c r="K57" s="29">
        <v>4226</v>
      </c>
      <c r="L57" s="29">
        <v>52</v>
      </c>
      <c r="M57" s="29">
        <v>4</v>
      </c>
      <c r="N57" s="30">
        <v>152</v>
      </c>
      <c r="O57" s="31">
        <v>1.2200000000000001E-2</v>
      </c>
      <c r="P57" s="31">
        <v>6.9400000000000003E-2</v>
      </c>
      <c r="Q57" s="32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3">
      <c r="A58" s="24">
        <v>44983</v>
      </c>
      <c r="B58" s="33" t="s">
        <v>19</v>
      </c>
      <c r="C58" s="25">
        <v>1647</v>
      </c>
      <c r="D58" s="25">
        <v>35</v>
      </c>
      <c r="E58" s="25">
        <v>12</v>
      </c>
      <c r="F58" s="26">
        <v>132</v>
      </c>
      <c r="G58" s="27">
        <v>2.1299999999999999E-2</v>
      </c>
      <c r="H58" s="27">
        <v>0.34289999999999998</v>
      </c>
      <c r="I58" s="28">
        <v>3.76</v>
      </c>
      <c r="J58" s="34" t="s">
        <v>20</v>
      </c>
      <c r="K58" s="29">
        <v>5466</v>
      </c>
      <c r="L58" s="29">
        <v>66</v>
      </c>
      <c r="M58" s="29">
        <v>7</v>
      </c>
      <c r="N58" s="30">
        <v>131</v>
      </c>
      <c r="O58" s="31">
        <v>1.2E-2</v>
      </c>
      <c r="P58" s="31">
        <v>0.1111</v>
      </c>
      <c r="Q58" s="32">
        <v>2</v>
      </c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3">
      <c r="A59" s="24">
        <v>44984</v>
      </c>
      <c r="B59" s="33" t="s">
        <v>19</v>
      </c>
      <c r="C59" s="25">
        <v>1658</v>
      </c>
      <c r="D59" s="25">
        <v>55</v>
      </c>
      <c r="E59" s="25">
        <v>15</v>
      </c>
      <c r="F59" s="26">
        <v>112</v>
      </c>
      <c r="G59" s="27">
        <v>3.3300000000000003E-2</v>
      </c>
      <c r="H59" s="27">
        <v>0.27229999999999999</v>
      </c>
      <c r="I59" s="28">
        <v>2.02</v>
      </c>
      <c r="J59" s="34" t="s">
        <v>20</v>
      </c>
      <c r="K59" s="29">
        <v>5083</v>
      </c>
      <c r="L59" s="29">
        <v>47</v>
      </c>
      <c r="M59" s="29">
        <v>7</v>
      </c>
      <c r="N59" s="30">
        <v>103</v>
      </c>
      <c r="O59" s="31">
        <v>9.2999999999999992E-3</v>
      </c>
      <c r="P59" s="31">
        <v>0.15559999999999999</v>
      </c>
      <c r="Q59" s="32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3">
      <c r="A60" s="24">
        <v>44985</v>
      </c>
      <c r="B60" s="33" t="s">
        <v>19</v>
      </c>
      <c r="C60" s="25">
        <v>3145</v>
      </c>
      <c r="D60" s="25">
        <v>54</v>
      </c>
      <c r="E60" s="25">
        <v>12</v>
      </c>
      <c r="F60" s="26">
        <v>69</v>
      </c>
      <c r="G60" s="27">
        <v>1.7299999999999999E-2</v>
      </c>
      <c r="H60" s="27">
        <v>0.21840000000000001</v>
      </c>
      <c r="I60" s="28">
        <v>1.27</v>
      </c>
      <c r="J60" s="34" t="s">
        <v>20</v>
      </c>
      <c r="K60" s="29">
        <v>3952</v>
      </c>
      <c r="L60" s="29">
        <v>32</v>
      </c>
      <c r="M60" s="29">
        <v>3</v>
      </c>
      <c r="N60" s="30">
        <v>152</v>
      </c>
      <c r="O60" s="31">
        <v>8.0999999999999996E-3</v>
      </c>
      <c r="P60" s="31">
        <v>8.1100000000000005E-2</v>
      </c>
      <c r="Q60" s="32">
        <v>4.7300000000000004</v>
      </c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3">
      <c r="A61" s="24">
        <v>44986</v>
      </c>
      <c r="B61" s="33" t="s">
        <v>21</v>
      </c>
      <c r="C61" s="25">
        <v>3149</v>
      </c>
      <c r="D61" s="25">
        <v>46</v>
      </c>
      <c r="E61" s="25">
        <v>12</v>
      </c>
      <c r="F61" s="26">
        <v>93</v>
      </c>
      <c r="G61" s="27">
        <v>1.47E-2</v>
      </c>
      <c r="H61" s="27">
        <v>0.26469999999999999</v>
      </c>
      <c r="I61" s="28">
        <v>2.0099999999999998</v>
      </c>
      <c r="J61" s="34" t="s">
        <v>22</v>
      </c>
      <c r="K61" s="29">
        <v>4888</v>
      </c>
      <c r="L61" s="29">
        <v>68</v>
      </c>
      <c r="M61" s="29">
        <v>4</v>
      </c>
      <c r="N61" s="30">
        <v>151</v>
      </c>
      <c r="O61" s="31">
        <v>1.4E-2</v>
      </c>
      <c r="P61" s="31">
        <v>6.4600000000000005E-2</v>
      </c>
      <c r="Q61" s="32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3">
      <c r="A62" s="24">
        <v>44987</v>
      </c>
      <c r="B62" s="33" t="s">
        <v>21</v>
      </c>
      <c r="C62" s="25">
        <v>1608</v>
      </c>
      <c r="D62" s="25">
        <v>57</v>
      </c>
      <c r="E62" s="25">
        <v>15</v>
      </c>
      <c r="F62" s="26">
        <v>92</v>
      </c>
      <c r="G62" s="27">
        <v>3.5499999999999997E-2</v>
      </c>
      <c r="H62" s="27">
        <v>0.27010000000000001</v>
      </c>
      <c r="I62" s="28">
        <v>1.61</v>
      </c>
      <c r="J62" s="34" t="s">
        <v>22</v>
      </c>
      <c r="K62" s="29">
        <v>3780</v>
      </c>
      <c r="L62" s="29">
        <v>51</v>
      </c>
      <c r="M62" s="29">
        <v>6</v>
      </c>
      <c r="N62" s="30">
        <v>149</v>
      </c>
      <c r="O62" s="31">
        <v>1.3599999999999999E-2</v>
      </c>
      <c r="P62" s="31">
        <v>0.1085</v>
      </c>
      <c r="Q62" s="32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3">
      <c r="A63" s="24">
        <v>44988</v>
      </c>
      <c r="B63" s="33" t="s">
        <v>21</v>
      </c>
      <c r="C63" s="25">
        <v>1742</v>
      </c>
      <c r="D63" s="25">
        <v>28</v>
      </c>
      <c r="E63" s="25">
        <v>8</v>
      </c>
      <c r="F63" s="26">
        <v>118</v>
      </c>
      <c r="G63" s="27">
        <v>1.6199999999999999E-2</v>
      </c>
      <c r="H63" s="27">
        <v>0.2707</v>
      </c>
      <c r="I63" s="28">
        <v>4.17</v>
      </c>
      <c r="J63" s="34" t="s">
        <v>22</v>
      </c>
      <c r="K63" s="29">
        <v>3890</v>
      </c>
      <c r="L63" s="29">
        <v>42</v>
      </c>
      <c r="M63" s="29">
        <v>6</v>
      </c>
      <c r="N63" s="30">
        <v>141</v>
      </c>
      <c r="O63" s="31">
        <v>1.0800000000000001E-2</v>
      </c>
      <c r="P63" s="31">
        <v>0.1452</v>
      </c>
      <c r="Q63" s="32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3">
      <c r="A64" s="24">
        <v>44989</v>
      </c>
      <c r="B64" s="33" t="s">
        <v>21</v>
      </c>
      <c r="C64" s="25">
        <v>2504</v>
      </c>
      <c r="D64" s="25">
        <v>40</v>
      </c>
      <c r="E64" s="25">
        <v>11</v>
      </c>
      <c r="F64" s="26">
        <v>59</v>
      </c>
      <c r="G64" s="27">
        <v>1.5800000000000002E-2</v>
      </c>
      <c r="H64" s="27">
        <v>0.27589999999999998</v>
      </c>
      <c r="I64" s="28">
        <v>1.51</v>
      </c>
      <c r="J64" s="34" t="s">
        <v>22</v>
      </c>
      <c r="K64" s="29">
        <v>4399</v>
      </c>
      <c r="L64" s="29">
        <v>50</v>
      </c>
      <c r="M64" s="29">
        <v>4</v>
      </c>
      <c r="N64" s="30">
        <v>169</v>
      </c>
      <c r="O64" s="31">
        <v>1.14E-2</v>
      </c>
      <c r="P64" s="31">
        <v>6.9900000000000004E-2</v>
      </c>
      <c r="Q64" s="32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3">
      <c r="A65" s="24">
        <v>44990</v>
      </c>
      <c r="B65" s="33" t="s">
        <v>21</v>
      </c>
      <c r="C65" s="25">
        <v>2943</v>
      </c>
      <c r="D65" s="25">
        <v>43</v>
      </c>
      <c r="E65" s="25">
        <v>13</v>
      </c>
      <c r="F65" s="26">
        <v>40</v>
      </c>
      <c r="G65" s="27">
        <v>1.4500000000000001E-2</v>
      </c>
      <c r="H65" s="27">
        <v>0.29389999999999999</v>
      </c>
      <c r="I65" s="28">
        <v>0.93</v>
      </c>
      <c r="J65" s="34" t="s">
        <v>22</v>
      </c>
      <c r="K65" s="29">
        <v>4296</v>
      </c>
      <c r="L65" s="29">
        <v>56</v>
      </c>
      <c r="M65" s="29">
        <v>8</v>
      </c>
      <c r="N65" s="30">
        <v>131</v>
      </c>
      <c r="O65" s="31">
        <v>1.3100000000000001E-2</v>
      </c>
      <c r="P65" s="31">
        <v>0.1391</v>
      </c>
      <c r="Q65" s="32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3">
      <c r="A66" s="24">
        <v>44991</v>
      </c>
      <c r="B66" s="33" t="s">
        <v>21</v>
      </c>
      <c r="C66" s="25">
        <v>2962</v>
      </c>
      <c r="D66" s="25">
        <v>51</v>
      </c>
      <c r="E66" s="25">
        <v>14</v>
      </c>
      <c r="F66" s="26">
        <v>92</v>
      </c>
      <c r="G66" s="27">
        <v>1.7299999999999999E-2</v>
      </c>
      <c r="H66" s="27">
        <v>0.27829999999999999</v>
      </c>
      <c r="I66" s="28">
        <v>1.8</v>
      </c>
      <c r="J66" s="34" t="s">
        <v>22</v>
      </c>
      <c r="K66" s="29">
        <v>5520</v>
      </c>
      <c r="L66" s="29">
        <v>71</v>
      </c>
      <c r="M66" s="29">
        <v>6</v>
      </c>
      <c r="N66" s="30">
        <v>110</v>
      </c>
      <c r="O66" s="31">
        <v>1.29E-2</v>
      </c>
      <c r="P66" s="31">
        <v>7.8100000000000003E-2</v>
      </c>
      <c r="Q66" s="32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3">
      <c r="A67" s="24">
        <v>44992</v>
      </c>
      <c r="B67" s="33" t="s">
        <v>21</v>
      </c>
      <c r="C67" s="25">
        <v>1560</v>
      </c>
      <c r="D67" s="25">
        <v>44</v>
      </c>
      <c r="E67" s="25">
        <v>13</v>
      </c>
      <c r="F67" s="26">
        <v>99</v>
      </c>
      <c r="G67" s="27">
        <v>2.81E-2</v>
      </c>
      <c r="H67" s="27">
        <v>0.29110000000000003</v>
      </c>
      <c r="I67" s="28">
        <v>2.2599999999999998</v>
      </c>
      <c r="J67" s="34" t="s">
        <v>22</v>
      </c>
      <c r="K67" s="29">
        <v>4462</v>
      </c>
      <c r="L67" s="29">
        <v>33</v>
      </c>
      <c r="M67" s="29">
        <v>5</v>
      </c>
      <c r="N67" s="30">
        <v>126</v>
      </c>
      <c r="O67" s="31">
        <v>7.4000000000000003E-3</v>
      </c>
      <c r="P67" s="31">
        <v>0.14050000000000001</v>
      </c>
      <c r="Q67" s="32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3">
      <c r="A68" s="24">
        <v>44993</v>
      </c>
      <c r="B68" s="33" t="s">
        <v>21</v>
      </c>
      <c r="C68" s="25">
        <v>1232</v>
      </c>
      <c r="D68" s="25">
        <v>24</v>
      </c>
      <c r="E68" s="25">
        <v>10</v>
      </c>
      <c r="F68" s="26">
        <v>142</v>
      </c>
      <c r="G68" s="27">
        <v>1.9699999999999999E-2</v>
      </c>
      <c r="H68" s="27">
        <v>0.40579999999999999</v>
      </c>
      <c r="I68" s="28">
        <v>5.84</v>
      </c>
      <c r="J68" s="34" t="s">
        <v>22</v>
      </c>
      <c r="K68" s="29">
        <v>4507</v>
      </c>
      <c r="L68" s="29">
        <v>70</v>
      </c>
      <c r="M68" s="29">
        <v>9</v>
      </c>
      <c r="N68" s="30">
        <v>99</v>
      </c>
      <c r="O68" s="31">
        <v>1.5599999999999999E-2</v>
      </c>
      <c r="P68" s="31">
        <v>0.1212</v>
      </c>
      <c r="Q68" s="32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3">
      <c r="A69" s="24">
        <v>44994</v>
      </c>
      <c r="B69" s="33" t="s">
        <v>21</v>
      </c>
      <c r="C69" s="25">
        <v>1406</v>
      </c>
      <c r="D69" s="25">
        <v>29</v>
      </c>
      <c r="E69" s="25">
        <v>9</v>
      </c>
      <c r="F69" s="26">
        <v>107</v>
      </c>
      <c r="G69" s="27">
        <v>2.0400000000000001E-2</v>
      </c>
      <c r="H69" s="27">
        <v>0.30449999999999999</v>
      </c>
      <c r="I69" s="28">
        <v>3.71</v>
      </c>
      <c r="J69" s="34" t="s">
        <v>22</v>
      </c>
      <c r="K69" s="29">
        <v>3894</v>
      </c>
      <c r="L69" s="29">
        <v>33</v>
      </c>
      <c r="M69" s="29">
        <v>7</v>
      </c>
      <c r="N69" s="30">
        <v>185</v>
      </c>
      <c r="O69" s="31">
        <v>8.5000000000000006E-3</v>
      </c>
      <c r="P69" s="31">
        <v>0.2006</v>
      </c>
      <c r="Q69" s="32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3">
      <c r="A70" s="24">
        <v>44995</v>
      </c>
      <c r="B70" s="33" t="s">
        <v>21</v>
      </c>
      <c r="C70" s="25">
        <v>1819</v>
      </c>
      <c r="D70" s="25">
        <v>22</v>
      </c>
      <c r="E70" s="25">
        <v>5</v>
      </c>
      <c r="F70" s="26">
        <v>96</v>
      </c>
      <c r="G70" s="27">
        <v>1.2200000000000001E-2</v>
      </c>
      <c r="H70" s="27">
        <v>0.245</v>
      </c>
      <c r="I70" s="28">
        <v>4.32</v>
      </c>
      <c r="J70" s="34" t="s">
        <v>22</v>
      </c>
      <c r="K70" s="29">
        <v>4507</v>
      </c>
      <c r="L70" s="29">
        <v>62</v>
      </c>
      <c r="M70" s="29">
        <v>5</v>
      </c>
      <c r="N70" s="30">
        <v>109</v>
      </c>
      <c r="O70" s="31">
        <v>1.37E-2</v>
      </c>
      <c r="P70" s="31">
        <v>8.2299999999999998E-2</v>
      </c>
      <c r="Q70" s="32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3">
      <c r="A71" s="24">
        <v>44996</v>
      </c>
      <c r="B71" s="33" t="s">
        <v>21</v>
      </c>
      <c r="C71" s="25">
        <v>1097</v>
      </c>
      <c r="D71" s="25">
        <v>59</v>
      </c>
      <c r="E71" s="25">
        <v>15</v>
      </c>
      <c r="F71" s="26">
        <v>43</v>
      </c>
      <c r="G71" s="27">
        <v>5.3699999999999998E-2</v>
      </c>
      <c r="H71" s="27">
        <v>0.25090000000000001</v>
      </c>
      <c r="I71" s="28">
        <v>0.73</v>
      </c>
      <c r="J71" s="34" t="s">
        <v>22</v>
      </c>
      <c r="K71" s="29">
        <v>5154</v>
      </c>
      <c r="L71" s="29">
        <v>87</v>
      </c>
      <c r="M71" s="29">
        <v>5</v>
      </c>
      <c r="N71" s="30">
        <v>179</v>
      </c>
      <c r="O71" s="31">
        <v>1.6899999999999998E-2</v>
      </c>
      <c r="P71" s="31">
        <v>6.1499999999999999E-2</v>
      </c>
      <c r="Q71" s="32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 x14ac:dyDescent="0.3">
      <c r="A72" s="24">
        <v>44997</v>
      </c>
      <c r="B72" s="33" t="s">
        <v>21</v>
      </c>
      <c r="C72" s="25">
        <v>1314</v>
      </c>
      <c r="D72" s="25">
        <v>43</v>
      </c>
      <c r="E72" s="25">
        <v>10</v>
      </c>
      <c r="F72" s="26">
        <v>105</v>
      </c>
      <c r="G72" s="27">
        <v>3.2899999999999999E-2</v>
      </c>
      <c r="H72" s="27">
        <v>0.22309999999999999</v>
      </c>
      <c r="I72" s="28">
        <v>2.44</v>
      </c>
      <c r="J72" s="34" t="s">
        <v>22</v>
      </c>
      <c r="K72" s="29">
        <v>4024</v>
      </c>
      <c r="L72" s="29">
        <v>65</v>
      </c>
      <c r="M72" s="29">
        <v>7</v>
      </c>
      <c r="N72" s="30">
        <v>99</v>
      </c>
      <c r="O72" s="31">
        <v>1.6E-2</v>
      </c>
      <c r="P72" s="31">
        <v>0.112</v>
      </c>
      <c r="Q72" s="32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 x14ac:dyDescent="0.3">
      <c r="A73" s="24">
        <v>44998</v>
      </c>
      <c r="B73" s="33" t="s">
        <v>21</v>
      </c>
      <c r="C73" s="25">
        <v>1320</v>
      </c>
      <c r="D73" s="25">
        <v>61</v>
      </c>
      <c r="E73" s="25">
        <v>17</v>
      </c>
      <c r="F73" s="26">
        <v>118</v>
      </c>
      <c r="G73" s="27">
        <v>4.6300000000000001E-2</v>
      </c>
      <c r="H73" s="27">
        <v>0.28179999999999999</v>
      </c>
      <c r="I73" s="28">
        <v>1.93</v>
      </c>
      <c r="J73" s="34" t="s">
        <v>22</v>
      </c>
      <c r="K73" s="29">
        <v>4401</v>
      </c>
      <c r="L73" s="29">
        <v>60</v>
      </c>
      <c r="M73" s="29">
        <v>4</v>
      </c>
      <c r="N73" s="30">
        <v>133</v>
      </c>
      <c r="O73" s="31">
        <v>1.3599999999999999E-2</v>
      </c>
      <c r="P73" s="31">
        <v>6.6799999999999998E-2</v>
      </c>
      <c r="Q73" s="32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 x14ac:dyDescent="0.3">
      <c r="A74" s="24">
        <v>44999</v>
      </c>
      <c r="B74" s="33" t="s">
        <v>21</v>
      </c>
      <c r="C74" s="25">
        <v>1783</v>
      </c>
      <c r="D74" s="25">
        <v>54</v>
      </c>
      <c r="E74" s="25">
        <v>15</v>
      </c>
      <c r="F74" s="26">
        <v>69</v>
      </c>
      <c r="G74" s="27">
        <v>3.0300000000000001E-2</v>
      </c>
      <c r="H74" s="27">
        <v>0.27389999999999998</v>
      </c>
      <c r="I74" s="28">
        <v>1.28</v>
      </c>
      <c r="J74" s="34" t="s">
        <v>22</v>
      </c>
      <c r="K74" s="29">
        <v>5493</v>
      </c>
      <c r="L74" s="29">
        <v>44</v>
      </c>
      <c r="M74" s="29">
        <v>5</v>
      </c>
      <c r="N74" s="30">
        <v>140</v>
      </c>
      <c r="O74" s="31">
        <v>8.0000000000000002E-3</v>
      </c>
      <c r="P74" s="31">
        <v>0.11849999999999999</v>
      </c>
      <c r="Q74" s="32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 x14ac:dyDescent="0.3">
      <c r="A75" s="24">
        <v>45000</v>
      </c>
      <c r="B75" s="33" t="s">
        <v>21</v>
      </c>
      <c r="C75" s="25">
        <v>1200</v>
      </c>
      <c r="D75" s="25">
        <v>39</v>
      </c>
      <c r="E75" s="25">
        <v>9</v>
      </c>
      <c r="F75" s="26">
        <v>116</v>
      </c>
      <c r="G75" s="27">
        <v>3.2300000000000002E-2</v>
      </c>
      <c r="H75" s="27">
        <v>0.2258</v>
      </c>
      <c r="I75" s="28">
        <v>3</v>
      </c>
      <c r="J75" s="34" t="s">
        <v>22</v>
      </c>
      <c r="K75" s="29">
        <v>5031</v>
      </c>
      <c r="L75" s="29">
        <v>66</v>
      </c>
      <c r="M75" s="29">
        <v>8</v>
      </c>
      <c r="N75" s="30">
        <v>106</v>
      </c>
      <c r="O75" s="31">
        <v>1.3100000000000001E-2</v>
      </c>
      <c r="P75" s="31">
        <v>0.126</v>
      </c>
      <c r="Q75" s="32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 x14ac:dyDescent="0.3">
      <c r="A76" s="24">
        <v>45001</v>
      </c>
      <c r="B76" s="33" t="s">
        <v>21</v>
      </c>
      <c r="C76" s="25">
        <v>2030</v>
      </c>
      <c r="D76" s="25">
        <v>33</v>
      </c>
      <c r="E76" s="25">
        <v>8</v>
      </c>
      <c r="F76" s="26">
        <v>131</v>
      </c>
      <c r="G76" s="27">
        <v>1.6299999999999999E-2</v>
      </c>
      <c r="H76" s="27">
        <v>0.23019999999999999</v>
      </c>
      <c r="I76" s="28">
        <v>3.96</v>
      </c>
      <c r="J76" s="34" t="s">
        <v>22</v>
      </c>
      <c r="K76" s="29">
        <v>5515</v>
      </c>
      <c r="L76" s="29">
        <v>58</v>
      </c>
      <c r="M76" s="29">
        <v>4</v>
      </c>
      <c r="N76" s="30">
        <v>80</v>
      </c>
      <c r="O76" s="31">
        <v>1.0500000000000001E-2</v>
      </c>
      <c r="P76" s="31">
        <v>6.7299999999999999E-2</v>
      </c>
      <c r="Q76" s="32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 x14ac:dyDescent="0.3">
      <c r="A77" s="24">
        <v>45002</v>
      </c>
      <c r="B77" s="33" t="s">
        <v>21</v>
      </c>
      <c r="C77" s="25">
        <v>1890</v>
      </c>
      <c r="D77" s="25">
        <v>32</v>
      </c>
      <c r="E77" s="25">
        <v>9</v>
      </c>
      <c r="F77" s="26">
        <v>95</v>
      </c>
      <c r="G77" s="27">
        <v>1.7100000000000001E-2</v>
      </c>
      <c r="H77" s="27">
        <v>0.29289999999999999</v>
      </c>
      <c r="I77" s="28">
        <v>2.93</v>
      </c>
      <c r="J77" s="34" t="s">
        <v>22</v>
      </c>
      <c r="K77" s="29">
        <v>5498</v>
      </c>
      <c r="L77" s="29">
        <v>54</v>
      </c>
      <c r="M77" s="29">
        <v>4</v>
      </c>
      <c r="N77" s="30">
        <v>135</v>
      </c>
      <c r="O77" s="31">
        <v>9.9000000000000008E-3</v>
      </c>
      <c r="P77" s="31">
        <v>6.8400000000000002E-2</v>
      </c>
      <c r="Q77" s="32">
        <v>2.4900000000000002</v>
      </c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 x14ac:dyDescent="0.3">
      <c r="A78" s="24">
        <v>45003</v>
      </c>
      <c r="B78" s="33" t="s">
        <v>21</v>
      </c>
      <c r="C78" s="25">
        <v>2772</v>
      </c>
      <c r="D78" s="25">
        <v>59</v>
      </c>
      <c r="E78" s="25">
        <v>17</v>
      </c>
      <c r="F78" s="26">
        <v>76</v>
      </c>
      <c r="G78" s="27">
        <v>2.1299999999999999E-2</v>
      </c>
      <c r="H78" s="27">
        <v>0.28460000000000002</v>
      </c>
      <c r="I78" s="28">
        <v>1.29</v>
      </c>
      <c r="J78" s="34" t="s">
        <v>22</v>
      </c>
      <c r="K78" s="29">
        <v>4667</v>
      </c>
      <c r="L78" s="29">
        <v>70</v>
      </c>
      <c r="M78" s="29">
        <v>7</v>
      </c>
      <c r="N78" s="30">
        <v>96</v>
      </c>
      <c r="O78" s="31">
        <v>1.49E-2</v>
      </c>
      <c r="P78" s="31">
        <v>0.1075</v>
      </c>
      <c r="Q78" s="32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 x14ac:dyDescent="0.3">
      <c r="A79" s="24">
        <v>45004</v>
      </c>
      <c r="B79" s="33" t="s">
        <v>21</v>
      </c>
      <c r="C79" s="25">
        <v>1721</v>
      </c>
      <c r="D79" s="25">
        <v>28</v>
      </c>
      <c r="E79" s="25">
        <v>10</v>
      </c>
      <c r="F79" s="26">
        <v>115</v>
      </c>
      <c r="G79" s="27">
        <v>1.6E-2</v>
      </c>
      <c r="H79" s="27">
        <v>0.34489999999999998</v>
      </c>
      <c r="I79" s="28">
        <v>4.17</v>
      </c>
      <c r="J79" s="34" t="s">
        <v>22</v>
      </c>
      <c r="K79" s="29">
        <v>4237</v>
      </c>
      <c r="L79" s="29">
        <v>45</v>
      </c>
      <c r="M79" s="29">
        <v>4</v>
      </c>
      <c r="N79" s="30">
        <v>162</v>
      </c>
      <c r="O79" s="31">
        <v>1.06E-2</v>
      </c>
      <c r="P79" s="31">
        <v>9.4600000000000004E-2</v>
      </c>
      <c r="Q79" s="32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 x14ac:dyDescent="0.3">
      <c r="A80" s="24">
        <v>45005</v>
      </c>
      <c r="B80" s="33" t="s">
        <v>21</v>
      </c>
      <c r="C80" s="25">
        <v>2049</v>
      </c>
      <c r="D80" s="25">
        <v>37</v>
      </c>
      <c r="E80" s="25">
        <v>12</v>
      </c>
      <c r="F80" s="26">
        <v>54</v>
      </c>
      <c r="G80" s="27">
        <v>1.7999999999999999E-2</v>
      </c>
      <c r="H80" s="27">
        <v>0.33550000000000002</v>
      </c>
      <c r="I80" s="28">
        <v>1.47</v>
      </c>
      <c r="J80" s="34" t="s">
        <v>22</v>
      </c>
      <c r="K80" s="29">
        <v>5089</v>
      </c>
      <c r="L80" s="29">
        <v>34</v>
      </c>
      <c r="M80" s="29">
        <v>4</v>
      </c>
      <c r="N80" s="30">
        <v>97</v>
      </c>
      <c r="O80" s="31">
        <v>6.7000000000000002E-3</v>
      </c>
      <c r="P80" s="31">
        <v>0.1085</v>
      </c>
      <c r="Q80" s="32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 x14ac:dyDescent="0.3">
      <c r="A81" s="24">
        <v>45006</v>
      </c>
      <c r="B81" s="33" t="s">
        <v>21</v>
      </c>
      <c r="C81" s="25">
        <v>3051</v>
      </c>
      <c r="D81" s="25">
        <v>48</v>
      </c>
      <c r="E81" s="25">
        <v>11</v>
      </c>
      <c r="F81" s="26">
        <v>100</v>
      </c>
      <c r="G81" s="27">
        <v>1.5699999999999999E-2</v>
      </c>
      <c r="H81" s="27">
        <v>0.2208</v>
      </c>
      <c r="I81" s="28">
        <v>2.08</v>
      </c>
      <c r="J81" s="34" t="s">
        <v>22</v>
      </c>
      <c r="K81" s="29">
        <v>4239</v>
      </c>
      <c r="L81" s="29">
        <v>41</v>
      </c>
      <c r="M81" s="29">
        <v>6</v>
      </c>
      <c r="N81" s="30">
        <v>112</v>
      </c>
      <c r="O81" s="31">
        <v>9.7000000000000003E-3</v>
      </c>
      <c r="P81" s="31">
        <v>0.14760000000000001</v>
      </c>
      <c r="Q81" s="32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 x14ac:dyDescent="0.3">
      <c r="A82" s="24">
        <v>45007</v>
      </c>
      <c r="B82" s="33" t="s">
        <v>21</v>
      </c>
      <c r="C82" s="25">
        <v>1086</v>
      </c>
      <c r="D82" s="25">
        <v>35</v>
      </c>
      <c r="E82" s="25">
        <v>11</v>
      </c>
      <c r="F82" s="26">
        <v>73</v>
      </c>
      <c r="G82" s="27">
        <v>3.2500000000000001E-2</v>
      </c>
      <c r="H82" s="27">
        <v>0.31330000000000002</v>
      </c>
      <c r="I82" s="28">
        <v>2.06</v>
      </c>
      <c r="J82" s="34" t="s">
        <v>22</v>
      </c>
      <c r="K82" s="29">
        <v>5077</v>
      </c>
      <c r="L82" s="29">
        <v>66</v>
      </c>
      <c r="M82" s="29">
        <v>4</v>
      </c>
      <c r="N82" s="30">
        <v>166</v>
      </c>
      <c r="O82" s="31">
        <v>1.29E-2</v>
      </c>
      <c r="P82" s="31">
        <v>6.5199999999999994E-2</v>
      </c>
      <c r="Q82" s="32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 x14ac:dyDescent="0.3">
      <c r="A83" s="24">
        <v>45008</v>
      </c>
      <c r="B83" s="33" t="s">
        <v>21</v>
      </c>
      <c r="C83" s="25">
        <v>2217</v>
      </c>
      <c r="D83" s="25">
        <v>36</v>
      </c>
      <c r="E83" s="25">
        <v>11</v>
      </c>
      <c r="F83" s="26">
        <v>101</v>
      </c>
      <c r="G83" s="27">
        <v>1.6199999999999999E-2</v>
      </c>
      <c r="H83" s="27">
        <v>0.31109999999999999</v>
      </c>
      <c r="I83" s="28">
        <v>2.81</v>
      </c>
      <c r="J83" s="34" t="s">
        <v>22</v>
      </c>
      <c r="K83" s="29">
        <v>5169</v>
      </c>
      <c r="L83" s="29">
        <v>55</v>
      </c>
      <c r="M83" s="29">
        <v>8</v>
      </c>
      <c r="N83" s="30">
        <v>149</v>
      </c>
      <c r="O83" s="31">
        <v>1.0699999999999999E-2</v>
      </c>
      <c r="P83" s="31">
        <v>0.14030000000000001</v>
      </c>
      <c r="Q83" s="32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 x14ac:dyDescent="0.3">
      <c r="A84" s="24">
        <v>45009</v>
      </c>
      <c r="B84" s="33" t="s">
        <v>21</v>
      </c>
      <c r="C84" s="25">
        <v>2320</v>
      </c>
      <c r="D84" s="25">
        <v>54</v>
      </c>
      <c r="E84" s="25">
        <v>12</v>
      </c>
      <c r="F84" s="26">
        <v>103</v>
      </c>
      <c r="G84" s="27">
        <v>2.3099999999999999E-2</v>
      </c>
      <c r="H84" s="27">
        <v>0.21870000000000001</v>
      </c>
      <c r="I84" s="28">
        <v>1.91</v>
      </c>
      <c r="J84" s="34" t="s">
        <v>22</v>
      </c>
      <c r="K84" s="29">
        <v>5249</v>
      </c>
      <c r="L84" s="29">
        <v>78</v>
      </c>
      <c r="M84" s="29">
        <v>9</v>
      </c>
      <c r="N84" s="30">
        <v>99</v>
      </c>
      <c r="O84" s="31">
        <v>1.4800000000000001E-2</v>
      </c>
      <c r="P84" s="31">
        <v>0.1142</v>
      </c>
      <c r="Q84" s="32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 x14ac:dyDescent="0.3">
      <c r="A85" s="24">
        <v>45010</v>
      </c>
      <c r="B85" s="33" t="s">
        <v>21</v>
      </c>
      <c r="C85" s="25">
        <v>2279</v>
      </c>
      <c r="D85" s="25">
        <v>41</v>
      </c>
      <c r="E85" s="25">
        <v>10</v>
      </c>
      <c r="F85" s="26">
        <v>75</v>
      </c>
      <c r="G85" s="27">
        <v>1.7999999999999999E-2</v>
      </c>
      <c r="H85" s="27">
        <v>0.24879999999999999</v>
      </c>
      <c r="I85" s="28">
        <v>1.83</v>
      </c>
      <c r="J85" s="34" t="s">
        <v>22</v>
      </c>
      <c r="K85" s="29">
        <v>5598</v>
      </c>
      <c r="L85" s="29">
        <v>41</v>
      </c>
      <c r="M85" s="29">
        <v>3</v>
      </c>
      <c r="N85" s="30">
        <v>159</v>
      </c>
      <c r="O85" s="31">
        <v>7.3000000000000001E-3</v>
      </c>
      <c r="P85" s="31">
        <v>7.4499999999999997E-2</v>
      </c>
      <c r="Q85" s="32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 x14ac:dyDescent="0.3">
      <c r="A86" s="24">
        <v>45011</v>
      </c>
      <c r="B86" s="33" t="s">
        <v>21</v>
      </c>
      <c r="C86" s="25">
        <v>3169</v>
      </c>
      <c r="D86" s="25">
        <v>40</v>
      </c>
      <c r="E86" s="25">
        <v>13</v>
      </c>
      <c r="F86" s="26">
        <v>107</v>
      </c>
      <c r="G86" s="27">
        <v>1.2500000000000001E-2</v>
      </c>
      <c r="H86" s="27">
        <v>0.3266</v>
      </c>
      <c r="I86" s="28">
        <v>2.7</v>
      </c>
      <c r="J86" s="34" t="s">
        <v>22</v>
      </c>
      <c r="K86" s="29">
        <v>3894</v>
      </c>
      <c r="L86" s="29">
        <v>68</v>
      </c>
      <c r="M86" s="29">
        <v>5</v>
      </c>
      <c r="N86" s="30">
        <v>182</v>
      </c>
      <c r="O86" s="31">
        <v>1.7399999999999999E-2</v>
      </c>
      <c r="P86" s="31">
        <v>7.9500000000000001E-2</v>
      </c>
      <c r="Q86" s="32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 x14ac:dyDescent="0.3">
      <c r="A87" s="24">
        <v>45012</v>
      </c>
      <c r="B87" s="33" t="s">
        <v>21</v>
      </c>
      <c r="C87" s="25">
        <v>1292</v>
      </c>
      <c r="D87" s="25">
        <v>36</v>
      </c>
      <c r="E87" s="25">
        <v>9</v>
      </c>
      <c r="F87" s="26">
        <v>140</v>
      </c>
      <c r="G87" s="27">
        <v>2.8199999999999999E-2</v>
      </c>
      <c r="H87" s="27">
        <v>0.25490000000000002</v>
      </c>
      <c r="I87" s="28">
        <v>3.84</v>
      </c>
      <c r="J87" s="34" t="s">
        <v>22</v>
      </c>
      <c r="K87" s="29">
        <v>4192</v>
      </c>
      <c r="L87" s="29">
        <v>74</v>
      </c>
      <c r="M87" s="29">
        <v>7</v>
      </c>
      <c r="N87" s="30">
        <v>109</v>
      </c>
      <c r="O87" s="31">
        <v>1.78E-2</v>
      </c>
      <c r="P87" s="31">
        <v>9.0300000000000005E-2</v>
      </c>
      <c r="Q87" s="32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3">
      <c r="A88" s="24">
        <v>45013</v>
      </c>
      <c r="B88" s="33" t="s">
        <v>21</v>
      </c>
      <c r="C88" s="25">
        <v>2390</v>
      </c>
      <c r="D88" s="25">
        <v>39</v>
      </c>
      <c r="E88" s="25">
        <v>10</v>
      </c>
      <c r="F88" s="26">
        <v>110</v>
      </c>
      <c r="G88" s="27">
        <v>1.6199999999999999E-2</v>
      </c>
      <c r="H88" s="27">
        <v>0.2515</v>
      </c>
      <c r="I88" s="28">
        <v>2.83</v>
      </c>
      <c r="J88" s="34" t="s">
        <v>22</v>
      </c>
      <c r="K88" s="29">
        <v>3959</v>
      </c>
      <c r="L88" s="29">
        <v>62</v>
      </c>
      <c r="M88" s="29">
        <v>5</v>
      </c>
      <c r="N88" s="30">
        <v>83</v>
      </c>
      <c r="O88" s="31">
        <v>1.5599999999999999E-2</v>
      </c>
      <c r="P88" s="31">
        <v>8.2299999999999998E-2</v>
      </c>
      <c r="Q88" s="32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 x14ac:dyDescent="0.3">
      <c r="A89" s="24">
        <v>45014</v>
      </c>
      <c r="B89" s="33" t="s">
        <v>21</v>
      </c>
      <c r="C89" s="25">
        <v>1845</v>
      </c>
      <c r="D89" s="25">
        <v>25</v>
      </c>
      <c r="E89" s="25">
        <v>6</v>
      </c>
      <c r="F89" s="26">
        <v>71</v>
      </c>
      <c r="G89" s="27">
        <v>1.34E-2</v>
      </c>
      <c r="H89" s="27">
        <v>0.24030000000000001</v>
      </c>
      <c r="I89" s="28">
        <v>2.88</v>
      </c>
      <c r="J89" s="34" t="s">
        <v>22</v>
      </c>
      <c r="K89" s="29">
        <v>5200</v>
      </c>
      <c r="L89" s="29">
        <v>40</v>
      </c>
      <c r="M89" s="29">
        <v>5</v>
      </c>
      <c r="N89" s="30">
        <v>159</v>
      </c>
      <c r="O89" s="31">
        <v>7.7000000000000002E-3</v>
      </c>
      <c r="P89" s="31">
        <v>0.12529999999999999</v>
      </c>
      <c r="Q89" s="32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 x14ac:dyDescent="0.3">
      <c r="A90" s="24">
        <v>45015</v>
      </c>
      <c r="B90" s="33" t="s">
        <v>21</v>
      </c>
      <c r="C90" s="25">
        <v>2202</v>
      </c>
      <c r="D90" s="25">
        <v>41</v>
      </c>
      <c r="E90" s="25">
        <v>11</v>
      </c>
      <c r="F90" s="26">
        <v>115</v>
      </c>
      <c r="G90" s="27">
        <v>1.8800000000000001E-2</v>
      </c>
      <c r="H90" s="27">
        <v>0.27250000000000002</v>
      </c>
      <c r="I90" s="28">
        <v>2.79</v>
      </c>
      <c r="J90" s="34" t="s">
        <v>22</v>
      </c>
      <c r="K90" s="29">
        <v>3826</v>
      </c>
      <c r="L90" s="29">
        <v>67</v>
      </c>
      <c r="M90" s="29">
        <v>5</v>
      </c>
      <c r="N90" s="30">
        <v>100</v>
      </c>
      <c r="O90" s="31">
        <v>1.7399999999999999E-2</v>
      </c>
      <c r="P90" s="31">
        <v>8.0100000000000005E-2</v>
      </c>
      <c r="Q90" s="32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 x14ac:dyDescent="0.3">
      <c r="A91" s="24">
        <v>45016</v>
      </c>
      <c r="B91" s="33" t="s">
        <v>21</v>
      </c>
      <c r="C91" s="25">
        <v>2895</v>
      </c>
      <c r="D91" s="25">
        <v>42</v>
      </c>
      <c r="E91" s="25">
        <v>11</v>
      </c>
      <c r="F91" s="26">
        <v>48</v>
      </c>
      <c r="G91" s="27">
        <v>1.44E-2</v>
      </c>
      <c r="H91" s="27">
        <v>0.27189999999999998</v>
      </c>
      <c r="I91" s="28">
        <v>1.1599999999999999</v>
      </c>
      <c r="J91" s="34" t="s">
        <v>22</v>
      </c>
      <c r="K91" s="29">
        <v>5082</v>
      </c>
      <c r="L91" s="29">
        <v>79</v>
      </c>
      <c r="M91" s="29">
        <v>9</v>
      </c>
      <c r="N91" s="30">
        <v>148</v>
      </c>
      <c r="O91" s="31">
        <v>1.55E-2</v>
      </c>
      <c r="P91" s="31">
        <v>0.1135</v>
      </c>
      <c r="Q91" s="32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 x14ac:dyDescent="0.3">
      <c r="A92" s="24">
        <v>45017</v>
      </c>
      <c r="B92" s="33" t="s">
        <v>23</v>
      </c>
      <c r="C92" s="25">
        <v>2628</v>
      </c>
      <c r="D92" s="25">
        <v>30</v>
      </c>
      <c r="E92" s="25">
        <v>7</v>
      </c>
      <c r="F92" s="26">
        <v>99</v>
      </c>
      <c r="G92" s="27">
        <v>1.1299999999999999E-2</v>
      </c>
      <c r="H92" s="27">
        <v>0.23380000000000001</v>
      </c>
      <c r="I92" s="28">
        <v>3.35</v>
      </c>
      <c r="J92" s="34" t="s">
        <v>24</v>
      </c>
      <c r="K92" s="29">
        <v>4372</v>
      </c>
      <c r="L92" s="29">
        <v>59</v>
      </c>
      <c r="M92" s="29">
        <v>5</v>
      </c>
      <c r="N92" s="30">
        <v>140</v>
      </c>
      <c r="O92" s="31">
        <v>1.35E-2</v>
      </c>
      <c r="P92" s="31">
        <v>8.3799999999999999E-2</v>
      </c>
      <c r="Q92" s="32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 x14ac:dyDescent="0.3">
      <c r="A93" s="24">
        <v>45018</v>
      </c>
      <c r="B93" s="33" t="s">
        <v>23</v>
      </c>
      <c r="C93" s="25">
        <v>1910</v>
      </c>
      <c r="D93" s="25">
        <v>39</v>
      </c>
      <c r="E93" s="25">
        <v>10</v>
      </c>
      <c r="F93" s="26">
        <v>59</v>
      </c>
      <c r="G93" s="27">
        <v>2.0500000000000001E-2</v>
      </c>
      <c r="H93" s="27">
        <v>0.251</v>
      </c>
      <c r="I93" s="28">
        <v>1.51</v>
      </c>
      <c r="J93" s="34" t="s">
        <v>24</v>
      </c>
      <c r="K93" s="29">
        <v>4846</v>
      </c>
      <c r="L93" s="29">
        <v>73</v>
      </c>
      <c r="M93" s="29">
        <v>9</v>
      </c>
      <c r="N93" s="30">
        <v>113</v>
      </c>
      <c r="O93" s="31">
        <v>1.4999999999999999E-2</v>
      </c>
      <c r="P93" s="31">
        <v>0.11890000000000001</v>
      </c>
      <c r="Q93" s="32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 x14ac:dyDescent="0.3">
      <c r="A94" s="24">
        <v>45019</v>
      </c>
      <c r="B94" s="33" t="s">
        <v>23</v>
      </c>
      <c r="C94" s="25">
        <v>2700</v>
      </c>
      <c r="D94" s="25">
        <v>34</v>
      </c>
      <c r="E94" s="25">
        <v>12</v>
      </c>
      <c r="F94" s="26">
        <v>43</v>
      </c>
      <c r="G94" s="27">
        <v>1.26E-2</v>
      </c>
      <c r="H94" s="27">
        <v>0.34660000000000002</v>
      </c>
      <c r="I94" s="28">
        <v>1.26</v>
      </c>
      <c r="J94" s="34" t="s">
        <v>24</v>
      </c>
      <c r="K94" s="29">
        <v>3867</v>
      </c>
      <c r="L94" s="29">
        <v>56</v>
      </c>
      <c r="M94" s="29">
        <v>7</v>
      </c>
      <c r="N94" s="30">
        <v>171</v>
      </c>
      <c r="O94" s="31">
        <v>1.46E-2</v>
      </c>
      <c r="P94" s="31">
        <v>0.121</v>
      </c>
      <c r="Q94" s="32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 x14ac:dyDescent="0.3">
      <c r="A95" s="24">
        <v>45020</v>
      </c>
      <c r="B95" s="33" t="s">
        <v>23</v>
      </c>
      <c r="C95" s="25">
        <v>1558</v>
      </c>
      <c r="D95" s="25">
        <v>52</v>
      </c>
      <c r="E95" s="25">
        <v>14</v>
      </c>
      <c r="F95" s="26">
        <v>65</v>
      </c>
      <c r="G95" s="27">
        <v>3.3399999999999999E-2</v>
      </c>
      <c r="H95" s="27">
        <v>0.27689999999999998</v>
      </c>
      <c r="I95" s="28">
        <v>1.25</v>
      </c>
      <c r="J95" s="34" t="s">
        <v>24</v>
      </c>
      <c r="K95" s="29">
        <v>4501</v>
      </c>
      <c r="L95" s="29">
        <v>82</v>
      </c>
      <c r="M95" s="29">
        <v>5</v>
      </c>
      <c r="N95" s="30">
        <v>117</v>
      </c>
      <c r="O95" s="31">
        <v>1.8200000000000001E-2</v>
      </c>
      <c r="P95" s="31">
        <v>6.2199999999999998E-2</v>
      </c>
      <c r="Q95" s="32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 x14ac:dyDescent="0.3">
      <c r="A96" s="24">
        <v>45021</v>
      </c>
      <c r="B96" s="33" t="s">
        <v>23</v>
      </c>
      <c r="C96" s="25">
        <v>1149</v>
      </c>
      <c r="D96" s="25">
        <v>53</v>
      </c>
      <c r="E96" s="25">
        <v>13</v>
      </c>
      <c r="F96" s="26">
        <v>126</v>
      </c>
      <c r="G96" s="27">
        <v>4.6100000000000002E-2</v>
      </c>
      <c r="H96" s="27">
        <v>0.23769999999999999</v>
      </c>
      <c r="I96" s="28">
        <v>2.38</v>
      </c>
      <c r="J96" s="34" t="s">
        <v>24</v>
      </c>
      <c r="K96" s="29">
        <v>4690</v>
      </c>
      <c r="L96" s="29">
        <v>62</v>
      </c>
      <c r="M96" s="29">
        <v>5</v>
      </c>
      <c r="N96" s="30">
        <v>157</v>
      </c>
      <c r="O96" s="31">
        <v>1.32E-2</v>
      </c>
      <c r="P96" s="31">
        <v>8.2400000000000001E-2</v>
      </c>
      <c r="Q96" s="32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 x14ac:dyDescent="0.3">
      <c r="A97" s="24">
        <v>45022</v>
      </c>
      <c r="B97" s="33" t="s">
        <v>23</v>
      </c>
      <c r="C97" s="25">
        <v>2703</v>
      </c>
      <c r="D97" s="25">
        <v>35</v>
      </c>
      <c r="E97" s="25">
        <v>9</v>
      </c>
      <c r="F97" s="26">
        <v>102</v>
      </c>
      <c r="G97" s="27">
        <v>1.2800000000000001E-2</v>
      </c>
      <c r="H97" s="27">
        <v>0.2576</v>
      </c>
      <c r="I97" s="28">
        <v>2.94</v>
      </c>
      <c r="J97" s="34" t="s">
        <v>24</v>
      </c>
      <c r="K97" s="29">
        <v>4692</v>
      </c>
      <c r="L97" s="29">
        <v>76</v>
      </c>
      <c r="M97" s="29">
        <v>6</v>
      </c>
      <c r="N97" s="30">
        <v>182</v>
      </c>
      <c r="O97" s="31">
        <v>1.6199999999999999E-2</v>
      </c>
      <c r="P97" s="31">
        <v>7.6399999999999996E-2</v>
      </c>
      <c r="Q97" s="32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 x14ac:dyDescent="0.3">
      <c r="A98" s="24">
        <v>45023</v>
      </c>
      <c r="B98" s="33" t="s">
        <v>23</v>
      </c>
      <c r="C98" s="25">
        <v>2970</v>
      </c>
      <c r="D98" s="25">
        <v>44</v>
      </c>
      <c r="E98" s="25">
        <v>10</v>
      </c>
      <c r="F98" s="26">
        <v>108</v>
      </c>
      <c r="G98" s="27">
        <v>1.49E-2</v>
      </c>
      <c r="H98" s="27">
        <v>0.2225</v>
      </c>
      <c r="I98" s="28">
        <v>2.4300000000000002</v>
      </c>
      <c r="J98" s="34" t="s">
        <v>24</v>
      </c>
      <c r="K98" s="29">
        <v>3867</v>
      </c>
      <c r="L98" s="29">
        <v>35</v>
      </c>
      <c r="M98" s="29">
        <v>5</v>
      </c>
      <c r="N98" s="30">
        <v>114</v>
      </c>
      <c r="O98" s="31">
        <v>9.1000000000000004E-3</v>
      </c>
      <c r="P98" s="31">
        <v>0.13519999999999999</v>
      </c>
      <c r="Q98" s="32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 x14ac:dyDescent="0.3">
      <c r="A99" s="24">
        <v>45024</v>
      </c>
      <c r="B99" s="33" t="s">
        <v>23</v>
      </c>
      <c r="C99" s="25">
        <v>1768</v>
      </c>
      <c r="D99" s="25">
        <v>26</v>
      </c>
      <c r="E99" s="25">
        <v>6</v>
      </c>
      <c r="F99" s="26">
        <v>58</v>
      </c>
      <c r="G99" s="27">
        <v>1.4800000000000001E-2</v>
      </c>
      <c r="H99" s="27">
        <v>0.23830000000000001</v>
      </c>
      <c r="I99" s="28">
        <v>2.23</v>
      </c>
      <c r="J99" s="34" t="s">
        <v>24</v>
      </c>
      <c r="K99" s="29">
        <v>4604</v>
      </c>
      <c r="L99" s="29">
        <v>61</v>
      </c>
      <c r="M99" s="29">
        <v>4</v>
      </c>
      <c r="N99" s="30">
        <v>122</v>
      </c>
      <c r="O99" s="31">
        <v>1.32E-2</v>
      </c>
      <c r="P99" s="31">
        <v>6.6400000000000001E-2</v>
      </c>
      <c r="Q99" s="32">
        <v>2</v>
      </c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 x14ac:dyDescent="0.3">
      <c r="A100" s="24">
        <v>45025</v>
      </c>
      <c r="B100" s="33" t="s">
        <v>23</v>
      </c>
      <c r="C100" s="25">
        <v>2888</v>
      </c>
      <c r="D100" s="25">
        <v>40</v>
      </c>
      <c r="E100" s="25">
        <v>9</v>
      </c>
      <c r="F100" s="26">
        <v>60</v>
      </c>
      <c r="G100" s="27">
        <v>1.3899999999999999E-2</v>
      </c>
      <c r="H100" s="27">
        <v>0.22489999999999999</v>
      </c>
      <c r="I100" s="28">
        <v>1.5</v>
      </c>
      <c r="J100" s="34" t="s">
        <v>24</v>
      </c>
      <c r="K100" s="29">
        <v>3945</v>
      </c>
      <c r="L100" s="29">
        <v>65</v>
      </c>
      <c r="M100" s="29">
        <v>7</v>
      </c>
      <c r="N100" s="30">
        <v>185</v>
      </c>
      <c r="O100" s="31">
        <v>1.6500000000000001E-2</v>
      </c>
      <c r="P100" s="31">
        <v>0.1115</v>
      </c>
      <c r="Q100" s="32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 x14ac:dyDescent="0.3">
      <c r="A101" s="24">
        <v>45026</v>
      </c>
      <c r="B101" s="33" t="s">
        <v>23</v>
      </c>
      <c r="C101" s="25">
        <v>1312</v>
      </c>
      <c r="D101" s="25">
        <v>57</v>
      </c>
      <c r="E101" s="25">
        <v>16</v>
      </c>
      <c r="F101" s="26">
        <v>92</v>
      </c>
      <c r="G101" s="27">
        <v>4.3200000000000002E-2</v>
      </c>
      <c r="H101" s="27">
        <v>0.2883</v>
      </c>
      <c r="I101" s="28">
        <v>1.62</v>
      </c>
      <c r="J101" s="34" t="s">
        <v>24</v>
      </c>
      <c r="K101" s="29">
        <v>3900</v>
      </c>
      <c r="L101" s="29">
        <v>83</v>
      </c>
      <c r="M101" s="29">
        <v>9</v>
      </c>
      <c r="N101" s="30">
        <v>90</v>
      </c>
      <c r="O101" s="31">
        <v>2.1299999999999999E-2</v>
      </c>
      <c r="P101" s="31">
        <v>0.1103</v>
      </c>
      <c r="Q101" s="32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 x14ac:dyDescent="0.3">
      <c r="A102" s="24">
        <v>45027</v>
      </c>
      <c r="B102" s="33" t="s">
        <v>23</v>
      </c>
      <c r="C102" s="25">
        <v>1128</v>
      </c>
      <c r="D102" s="25">
        <v>36</v>
      </c>
      <c r="E102" s="25">
        <v>10</v>
      </c>
      <c r="F102" s="26">
        <v>70</v>
      </c>
      <c r="G102" s="27">
        <v>3.1600000000000003E-2</v>
      </c>
      <c r="H102" s="27">
        <v>0.2843</v>
      </c>
      <c r="I102" s="28">
        <v>1.96</v>
      </c>
      <c r="J102" s="34" t="s">
        <v>24</v>
      </c>
      <c r="K102" s="29">
        <v>4618</v>
      </c>
      <c r="L102" s="29">
        <v>35</v>
      </c>
      <c r="M102" s="29">
        <v>5</v>
      </c>
      <c r="N102" s="30">
        <v>110</v>
      </c>
      <c r="O102" s="31">
        <v>7.6E-3</v>
      </c>
      <c r="P102" s="31">
        <v>0.13519999999999999</v>
      </c>
      <c r="Q102" s="32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 x14ac:dyDescent="0.3">
      <c r="A103" s="24">
        <v>45028</v>
      </c>
      <c r="B103" s="33" t="s">
        <v>23</v>
      </c>
      <c r="C103" s="25">
        <v>1924</v>
      </c>
      <c r="D103" s="25">
        <v>22</v>
      </c>
      <c r="E103" s="25">
        <v>6</v>
      </c>
      <c r="F103" s="26">
        <v>74</v>
      </c>
      <c r="G103" s="27">
        <v>1.1599999999999999E-2</v>
      </c>
      <c r="H103" s="27">
        <v>0.28970000000000001</v>
      </c>
      <c r="I103" s="28">
        <v>3.3</v>
      </c>
      <c r="J103" s="34" t="s">
        <v>24</v>
      </c>
      <c r="K103" s="29">
        <v>4828</v>
      </c>
      <c r="L103" s="29">
        <v>44</v>
      </c>
      <c r="M103" s="29">
        <v>3</v>
      </c>
      <c r="N103" s="30">
        <v>173</v>
      </c>
      <c r="O103" s="31">
        <v>9.1000000000000004E-3</v>
      </c>
      <c r="P103" s="31">
        <v>7.2700000000000001E-2</v>
      </c>
      <c r="Q103" s="32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 x14ac:dyDescent="0.3">
      <c r="A104" s="24">
        <v>45029</v>
      </c>
      <c r="B104" s="33" t="s">
        <v>23</v>
      </c>
      <c r="C104" s="25">
        <v>1786</v>
      </c>
      <c r="D104" s="25">
        <v>43</v>
      </c>
      <c r="E104" s="25">
        <v>13</v>
      </c>
      <c r="F104" s="26">
        <v>69</v>
      </c>
      <c r="G104" s="27">
        <v>2.3900000000000001E-2</v>
      </c>
      <c r="H104" s="27">
        <v>0.29370000000000002</v>
      </c>
      <c r="I104" s="28">
        <v>1.61</v>
      </c>
      <c r="J104" s="34" t="s">
        <v>24</v>
      </c>
      <c r="K104" s="29">
        <v>5266</v>
      </c>
      <c r="L104" s="29">
        <v>57</v>
      </c>
      <c r="M104" s="29">
        <v>5</v>
      </c>
      <c r="N104" s="30">
        <v>109</v>
      </c>
      <c r="O104" s="31">
        <v>1.09E-2</v>
      </c>
      <c r="P104" s="31">
        <v>8.4900000000000003E-2</v>
      </c>
      <c r="Q104" s="32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 x14ac:dyDescent="0.3">
      <c r="A105" s="24">
        <v>45030</v>
      </c>
      <c r="B105" s="33" t="s">
        <v>23</v>
      </c>
      <c r="C105" s="25">
        <v>2135</v>
      </c>
      <c r="D105" s="25">
        <v>57</v>
      </c>
      <c r="E105" s="25">
        <v>12</v>
      </c>
      <c r="F105" s="26">
        <v>114</v>
      </c>
      <c r="G105" s="27">
        <v>2.6800000000000001E-2</v>
      </c>
      <c r="H105" s="27">
        <v>0.2175</v>
      </c>
      <c r="I105" s="28">
        <v>2</v>
      </c>
      <c r="J105" s="34" t="s">
        <v>24</v>
      </c>
      <c r="K105" s="29">
        <v>5708</v>
      </c>
      <c r="L105" s="29">
        <v>76</v>
      </c>
      <c r="M105" s="29">
        <v>7</v>
      </c>
      <c r="N105" s="30">
        <v>160</v>
      </c>
      <c r="O105" s="31">
        <v>1.34E-2</v>
      </c>
      <c r="P105" s="31">
        <v>8.9300000000000004E-2</v>
      </c>
      <c r="Q105" s="32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 x14ac:dyDescent="0.3">
      <c r="A106" s="24">
        <v>45031</v>
      </c>
      <c r="B106" s="33" t="s">
        <v>23</v>
      </c>
      <c r="C106" s="25">
        <v>1642</v>
      </c>
      <c r="D106" s="25">
        <v>39</v>
      </c>
      <c r="E106" s="25">
        <v>13</v>
      </c>
      <c r="F106" s="26">
        <v>80</v>
      </c>
      <c r="G106" s="27">
        <v>2.3800000000000002E-2</v>
      </c>
      <c r="H106" s="27">
        <v>0.32790000000000002</v>
      </c>
      <c r="I106" s="28">
        <v>2.0499999999999998</v>
      </c>
      <c r="J106" s="34" t="s">
        <v>24</v>
      </c>
      <c r="K106" s="29">
        <v>3986</v>
      </c>
      <c r="L106" s="29">
        <v>48</v>
      </c>
      <c r="M106" s="29">
        <v>7</v>
      </c>
      <c r="N106" s="30">
        <v>152</v>
      </c>
      <c r="O106" s="31">
        <v>1.2E-2</v>
      </c>
      <c r="P106" s="31">
        <v>0.15440000000000001</v>
      </c>
      <c r="Q106" s="32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 x14ac:dyDescent="0.3">
      <c r="A107" s="24">
        <v>45032</v>
      </c>
      <c r="B107" s="33" t="s">
        <v>23</v>
      </c>
      <c r="C107" s="25">
        <v>2252</v>
      </c>
      <c r="D107" s="25">
        <v>36</v>
      </c>
      <c r="E107" s="25">
        <v>10</v>
      </c>
      <c r="F107" s="26">
        <v>114</v>
      </c>
      <c r="G107" s="27">
        <v>1.5900000000000001E-2</v>
      </c>
      <c r="H107" s="27">
        <v>0.28360000000000002</v>
      </c>
      <c r="I107" s="28">
        <v>3.18</v>
      </c>
      <c r="J107" s="34" t="s">
        <v>24</v>
      </c>
      <c r="K107" s="29">
        <v>5091</v>
      </c>
      <c r="L107" s="29">
        <v>62</v>
      </c>
      <c r="M107" s="29">
        <v>8</v>
      </c>
      <c r="N107" s="30">
        <v>150</v>
      </c>
      <c r="O107" s="31">
        <v>1.2200000000000001E-2</v>
      </c>
      <c r="P107" s="31">
        <v>0.1308</v>
      </c>
      <c r="Q107" s="32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 x14ac:dyDescent="0.3">
      <c r="A108" s="24">
        <v>45033</v>
      </c>
      <c r="B108" s="33" t="s">
        <v>23</v>
      </c>
      <c r="C108" s="25">
        <v>1132</v>
      </c>
      <c r="D108" s="25">
        <v>58</v>
      </c>
      <c r="E108" s="25">
        <v>16</v>
      </c>
      <c r="F108" s="26">
        <v>78</v>
      </c>
      <c r="G108" s="27">
        <v>5.0999999999999997E-2</v>
      </c>
      <c r="H108" s="27">
        <v>0.26929999999999998</v>
      </c>
      <c r="I108" s="28">
        <v>1.35</v>
      </c>
      <c r="J108" s="34" t="s">
        <v>24</v>
      </c>
      <c r="K108" s="29">
        <v>4629</v>
      </c>
      <c r="L108" s="29">
        <v>45</v>
      </c>
      <c r="M108" s="29">
        <v>7</v>
      </c>
      <c r="N108" s="30">
        <v>135</v>
      </c>
      <c r="O108" s="31">
        <v>9.7000000000000003E-3</v>
      </c>
      <c r="P108" s="31">
        <v>0.16120000000000001</v>
      </c>
      <c r="Q108" s="32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 x14ac:dyDescent="0.3">
      <c r="A109" s="24">
        <v>45034</v>
      </c>
      <c r="B109" s="33" t="s">
        <v>23</v>
      </c>
      <c r="C109" s="25">
        <v>1163</v>
      </c>
      <c r="D109" s="25">
        <v>36</v>
      </c>
      <c r="E109" s="25">
        <v>10</v>
      </c>
      <c r="F109" s="26">
        <v>66</v>
      </c>
      <c r="G109" s="27">
        <v>3.1E-2</v>
      </c>
      <c r="H109" s="27">
        <v>0.28310000000000002</v>
      </c>
      <c r="I109" s="28">
        <v>1.84</v>
      </c>
      <c r="J109" s="34" t="s">
        <v>24</v>
      </c>
      <c r="K109" s="29">
        <v>3812</v>
      </c>
      <c r="L109" s="29">
        <v>34</v>
      </c>
      <c r="M109" s="29">
        <v>4</v>
      </c>
      <c r="N109" s="30">
        <v>92</v>
      </c>
      <c r="O109" s="31">
        <v>8.9999999999999993E-3</v>
      </c>
      <c r="P109" s="31">
        <v>0.1084</v>
      </c>
      <c r="Q109" s="32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 x14ac:dyDescent="0.3">
      <c r="A110" s="24">
        <v>45035</v>
      </c>
      <c r="B110" s="33" t="s">
        <v>23</v>
      </c>
      <c r="C110" s="25">
        <v>3209</v>
      </c>
      <c r="D110" s="25">
        <v>33</v>
      </c>
      <c r="E110" s="25">
        <v>12</v>
      </c>
      <c r="F110" s="26">
        <v>108</v>
      </c>
      <c r="G110" s="27">
        <v>1.03E-2</v>
      </c>
      <c r="H110" s="27">
        <v>0.35149999999999998</v>
      </c>
      <c r="I110" s="28">
        <v>3.26</v>
      </c>
      <c r="J110" s="34" t="s">
        <v>24</v>
      </c>
      <c r="K110" s="29">
        <v>4171</v>
      </c>
      <c r="L110" s="29">
        <v>51</v>
      </c>
      <c r="M110" s="29">
        <v>8</v>
      </c>
      <c r="N110" s="30">
        <v>171</v>
      </c>
      <c r="O110" s="31">
        <v>1.23E-2</v>
      </c>
      <c r="P110" s="31">
        <v>0.14760000000000001</v>
      </c>
      <c r="Q110" s="32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 x14ac:dyDescent="0.3">
      <c r="A111" s="24">
        <v>45036</v>
      </c>
      <c r="B111" s="33" t="s">
        <v>23</v>
      </c>
      <c r="C111" s="25">
        <v>3269</v>
      </c>
      <c r="D111" s="25">
        <v>43</v>
      </c>
      <c r="E111" s="25">
        <v>12</v>
      </c>
      <c r="F111" s="26">
        <v>89</v>
      </c>
      <c r="G111" s="27">
        <v>1.3100000000000001E-2</v>
      </c>
      <c r="H111" s="27">
        <v>0.26989999999999997</v>
      </c>
      <c r="I111" s="28">
        <v>2.0699999999999998</v>
      </c>
      <c r="J111" s="34" t="s">
        <v>24</v>
      </c>
      <c r="K111" s="29">
        <v>5488</v>
      </c>
      <c r="L111" s="29">
        <v>85</v>
      </c>
      <c r="M111" s="29">
        <v>8</v>
      </c>
      <c r="N111" s="30">
        <v>154</v>
      </c>
      <c r="O111" s="31">
        <v>1.55E-2</v>
      </c>
      <c r="P111" s="31">
        <v>9.7199999999999995E-2</v>
      </c>
      <c r="Q111" s="32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 x14ac:dyDescent="0.3">
      <c r="A112" s="24">
        <v>45037</v>
      </c>
      <c r="B112" s="33" t="s">
        <v>23</v>
      </c>
      <c r="C112" s="25">
        <v>3217</v>
      </c>
      <c r="D112" s="25">
        <v>62</v>
      </c>
      <c r="E112" s="25">
        <v>16</v>
      </c>
      <c r="F112" s="26">
        <v>120</v>
      </c>
      <c r="G112" s="27">
        <v>1.9400000000000001E-2</v>
      </c>
      <c r="H112" s="27">
        <v>0.26419999999999999</v>
      </c>
      <c r="I112" s="28">
        <v>1.92</v>
      </c>
      <c r="J112" s="34" t="s">
        <v>24</v>
      </c>
      <c r="K112" s="29">
        <v>4850</v>
      </c>
      <c r="L112" s="29">
        <v>59</v>
      </c>
      <c r="M112" s="29">
        <v>4</v>
      </c>
      <c r="N112" s="30">
        <v>154</v>
      </c>
      <c r="O112" s="31">
        <v>1.2200000000000001E-2</v>
      </c>
      <c r="P112" s="31">
        <v>6.6900000000000001E-2</v>
      </c>
      <c r="Q112" s="32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 x14ac:dyDescent="0.3">
      <c r="A113" s="24">
        <v>45038</v>
      </c>
      <c r="B113" s="33" t="s">
        <v>23</v>
      </c>
      <c r="C113" s="25">
        <v>2186</v>
      </c>
      <c r="D113" s="25">
        <v>45</v>
      </c>
      <c r="E113" s="25">
        <v>10</v>
      </c>
      <c r="F113" s="26">
        <v>126</v>
      </c>
      <c r="G113" s="27">
        <v>2.06E-2</v>
      </c>
      <c r="H113" s="27">
        <v>0.22220000000000001</v>
      </c>
      <c r="I113" s="28">
        <v>2.8</v>
      </c>
      <c r="J113" s="34" t="s">
        <v>24</v>
      </c>
      <c r="K113" s="29">
        <v>5494</v>
      </c>
      <c r="L113" s="29">
        <v>67</v>
      </c>
      <c r="M113" s="29">
        <v>8</v>
      </c>
      <c r="N113" s="30">
        <v>173</v>
      </c>
      <c r="O113" s="31">
        <v>1.2200000000000001E-2</v>
      </c>
      <c r="P113" s="31">
        <v>0.12470000000000001</v>
      </c>
      <c r="Q113" s="32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 x14ac:dyDescent="0.3">
      <c r="A114" s="24">
        <v>45039</v>
      </c>
      <c r="B114" s="33" t="s">
        <v>23</v>
      </c>
      <c r="C114" s="25">
        <v>2414</v>
      </c>
      <c r="D114" s="25">
        <v>51</v>
      </c>
      <c r="E114" s="25">
        <v>14</v>
      </c>
      <c r="F114" s="26">
        <v>111</v>
      </c>
      <c r="G114" s="27">
        <v>2.1000000000000001E-2</v>
      </c>
      <c r="H114" s="27">
        <v>0.27910000000000001</v>
      </c>
      <c r="I114" s="28">
        <v>2.2000000000000002</v>
      </c>
      <c r="J114" s="34" t="s">
        <v>24</v>
      </c>
      <c r="K114" s="29">
        <v>4570</v>
      </c>
      <c r="L114" s="29">
        <v>77</v>
      </c>
      <c r="M114" s="29">
        <v>9</v>
      </c>
      <c r="N114" s="30">
        <v>132</v>
      </c>
      <c r="O114" s="31">
        <v>1.6799999999999999E-2</v>
      </c>
      <c r="P114" s="31">
        <v>0.11509999999999999</v>
      </c>
      <c r="Q114" s="32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 x14ac:dyDescent="0.3">
      <c r="A115" s="24">
        <v>45040</v>
      </c>
      <c r="B115" s="33" t="s">
        <v>23</v>
      </c>
      <c r="C115" s="25">
        <v>1744</v>
      </c>
      <c r="D115" s="25">
        <v>19</v>
      </c>
      <c r="E115" s="25">
        <v>8</v>
      </c>
      <c r="F115" s="26">
        <v>90</v>
      </c>
      <c r="G115" s="27">
        <v>1.09E-2</v>
      </c>
      <c r="H115" s="27">
        <v>0.41049999999999998</v>
      </c>
      <c r="I115" s="28">
        <v>4.75</v>
      </c>
      <c r="J115" s="34" t="s">
        <v>24</v>
      </c>
      <c r="K115" s="29">
        <v>5096</v>
      </c>
      <c r="L115" s="29">
        <v>60</v>
      </c>
      <c r="M115" s="29">
        <v>7</v>
      </c>
      <c r="N115" s="30">
        <v>157</v>
      </c>
      <c r="O115" s="31">
        <v>1.18E-2</v>
      </c>
      <c r="P115" s="31">
        <v>0.1168</v>
      </c>
      <c r="Q115" s="32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 x14ac:dyDescent="0.3">
      <c r="A116" s="24">
        <v>45041</v>
      </c>
      <c r="B116" s="33" t="s">
        <v>23</v>
      </c>
      <c r="C116" s="25">
        <v>2910</v>
      </c>
      <c r="D116" s="25">
        <v>39</v>
      </c>
      <c r="E116" s="25">
        <v>11</v>
      </c>
      <c r="F116" s="26">
        <v>48</v>
      </c>
      <c r="G116" s="27">
        <v>1.3299999999999999E-2</v>
      </c>
      <c r="H116" s="27">
        <v>0.27750000000000002</v>
      </c>
      <c r="I116" s="28">
        <v>1.24</v>
      </c>
      <c r="J116" s="34" t="s">
        <v>24</v>
      </c>
      <c r="K116" s="29">
        <v>4057</v>
      </c>
      <c r="L116" s="29">
        <v>53</v>
      </c>
      <c r="M116" s="29">
        <v>6</v>
      </c>
      <c r="N116" s="30">
        <v>108</v>
      </c>
      <c r="O116" s="31">
        <v>1.3100000000000001E-2</v>
      </c>
      <c r="P116" s="31">
        <v>0.10639999999999999</v>
      </c>
      <c r="Q116" s="32">
        <v>2.0299999999999998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 x14ac:dyDescent="0.3">
      <c r="A117" s="24">
        <v>45042</v>
      </c>
      <c r="B117" s="33" t="s">
        <v>23</v>
      </c>
      <c r="C117" s="25">
        <v>2788</v>
      </c>
      <c r="D117" s="25">
        <v>59</v>
      </c>
      <c r="E117" s="25">
        <v>15</v>
      </c>
      <c r="F117" s="26">
        <v>111</v>
      </c>
      <c r="G117" s="27">
        <v>2.1100000000000001E-2</v>
      </c>
      <c r="H117" s="27">
        <v>0.25090000000000001</v>
      </c>
      <c r="I117" s="28">
        <v>1.88</v>
      </c>
      <c r="J117" s="34" t="s">
        <v>24</v>
      </c>
      <c r="K117" s="29">
        <v>3896</v>
      </c>
      <c r="L117" s="29">
        <v>84</v>
      </c>
      <c r="M117" s="29">
        <v>5</v>
      </c>
      <c r="N117" s="30">
        <v>170</v>
      </c>
      <c r="O117" s="31">
        <v>2.1499999999999998E-2</v>
      </c>
      <c r="P117" s="31">
        <v>6.1899999999999997E-2</v>
      </c>
      <c r="Q117" s="32">
        <v>2.0299999999999998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3">
      <c r="A118" s="24">
        <v>45043</v>
      </c>
      <c r="B118" s="33" t="s">
        <v>23</v>
      </c>
      <c r="C118" s="25">
        <v>1525</v>
      </c>
      <c r="D118" s="25">
        <v>53</v>
      </c>
      <c r="E118" s="25">
        <v>16</v>
      </c>
      <c r="F118" s="26">
        <v>58</v>
      </c>
      <c r="G118" s="27">
        <v>3.4799999999999998E-2</v>
      </c>
      <c r="H118" s="27">
        <v>0.29430000000000001</v>
      </c>
      <c r="I118" s="28">
        <v>1.0900000000000001</v>
      </c>
      <c r="J118" s="34" t="s">
        <v>24</v>
      </c>
      <c r="K118" s="29">
        <v>4572</v>
      </c>
      <c r="L118" s="29">
        <v>37</v>
      </c>
      <c r="M118" s="29">
        <v>3</v>
      </c>
      <c r="N118" s="30">
        <v>167</v>
      </c>
      <c r="O118" s="31">
        <v>8.0999999999999996E-3</v>
      </c>
      <c r="P118" s="31">
        <v>7.6899999999999996E-2</v>
      </c>
      <c r="Q118" s="32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3">
      <c r="A119" s="24">
        <v>45044</v>
      </c>
      <c r="B119" s="33" t="s">
        <v>23</v>
      </c>
      <c r="C119" s="25">
        <v>3249</v>
      </c>
      <c r="D119" s="25">
        <v>36</v>
      </c>
      <c r="E119" s="25">
        <v>11</v>
      </c>
      <c r="F119" s="26">
        <v>55</v>
      </c>
      <c r="G119" s="27">
        <v>1.09E-2</v>
      </c>
      <c r="H119" s="27">
        <v>0.31269999999999998</v>
      </c>
      <c r="I119" s="28">
        <v>1.56</v>
      </c>
      <c r="J119" s="34" t="s">
        <v>24</v>
      </c>
      <c r="K119" s="29">
        <v>5734</v>
      </c>
      <c r="L119" s="29">
        <v>67</v>
      </c>
      <c r="M119" s="29">
        <v>8</v>
      </c>
      <c r="N119" s="30">
        <v>155</v>
      </c>
      <c r="O119" s="31">
        <v>1.17E-2</v>
      </c>
      <c r="P119" s="31">
        <v>0.12479999999999999</v>
      </c>
      <c r="Q119" s="32">
        <v>2.3199999999999998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3">
      <c r="A120" s="24">
        <v>45045</v>
      </c>
      <c r="B120" s="33" t="s">
        <v>23</v>
      </c>
      <c r="C120" s="25">
        <v>1624</v>
      </c>
      <c r="D120" s="25">
        <v>31</v>
      </c>
      <c r="E120" s="25">
        <v>7</v>
      </c>
      <c r="F120" s="26">
        <v>114</v>
      </c>
      <c r="G120" s="27">
        <v>1.9099999999999999E-2</v>
      </c>
      <c r="H120" s="27">
        <v>0.23230000000000001</v>
      </c>
      <c r="I120" s="28">
        <v>3.67</v>
      </c>
      <c r="J120" s="34" t="s">
        <v>24</v>
      </c>
      <c r="K120" s="29">
        <v>4642</v>
      </c>
      <c r="L120" s="29">
        <v>57</v>
      </c>
      <c r="M120" s="29">
        <v>7</v>
      </c>
      <c r="N120" s="30">
        <v>154</v>
      </c>
      <c r="O120" s="31">
        <v>1.24E-2</v>
      </c>
      <c r="P120" s="31">
        <v>0.1197</v>
      </c>
      <c r="Q120" s="32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3">
      <c r="A121" s="24">
        <v>45046</v>
      </c>
      <c r="B121" s="33" t="s">
        <v>23</v>
      </c>
      <c r="C121" s="25">
        <v>1541</v>
      </c>
      <c r="D121" s="25">
        <v>21</v>
      </c>
      <c r="E121" s="25">
        <v>6</v>
      </c>
      <c r="F121" s="26">
        <v>107</v>
      </c>
      <c r="G121" s="27">
        <v>1.3599999999999999E-2</v>
      </c>
      <c r="H121" s="27">
        <v>0.29520000000000002</v>
      </c>
      <c r="I121" s="28">
        <v>5.0999999999999996</v>
      </c>
      <c r="J121" s="34" t="s">
        <v>24</v>
      </c>
      <c r="K121" s="29">
        <v>5508</v>
      </c>
      <c r="L121" s="29">
        <v>83</v>
      </c>
      <c r="M121" s="29">
        <v>8</v>
      </c>
      <c r="N121" s="30">
        <v>187</v>
      </c>
      <c r="O121" s="31">
        <v>1.5100000000000001E-2</v>
      </c>
      <c r="P121" s="31">
        <v>9.8199999999999996E-2</v>
      </c>
      <c r="Q121" s="32">
        <v>2.2599999999999998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3">
      <c r="A122" s="24">
        <v>45047</v>
      </c>
      <c r="B122" s="33" t="s">
        <v>25</v>
      </c>
      <c r="C122" s="25">
        <v>1168</v>
      </c>
      <c r="D122" s="25">
        <v>52</v>
      </c>
      <c r="E122" s="25">
        <v>11</v>
      </c>
      <c r="F122" s="26">
        <v>42</v>
      </c>
      <c r="G122" s="27">
        <v>4.4299999999999999E-2</v>
      </c>
      <c r="H122" s="27">
        <v>0.21929999999999999</v>
      </c>
      <c r="I122" s="28">
        <v>0.81</v>
      </c>
      <c r="J122" s="34" t="s">
        <v>26</v>
      </c>
      <c r="K122" s="29">
        <v>4405</v>
      </c>
      <c r="L122" s="29">
        <v>70</v>
      </c>
      <c r="M122" s="29">
        <v>5</v>
      </c>
      <c r="N122" s="30">
        <v>171</v>
      </c>
      <c r="O122" s="31">
        <v>1.5900000000000001E-2</v>
      </c>
      <c r="P122" s="31">
        <v>6.4199999999999993E-2</v>
      </c>
      <c r="Q122" s="32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3">
      <c r="A123" s="24">
        <v>45048</v>
      </c>
      <c r="B123" s="33" t="s">
        <v>25</v>
      </c>
      <c r="C123" s="25">
        <v>2301</v>
      </c>
      <c r="D123" s="25">
        <v>54</v>
      </c>
      <c r="E123" s="25">
        <v>15</v>
      </c>
      <c r="F123" s="26">
        <v>64</v>
      </c>
      <c r="G123" s="27">
        <v>2.3599999999999999E-2</v>
      </c>
      <c r="H123" s="27">
        <v>0.27350000000000002</v>
      </c>
      <c r="I123" s="28">
        <v>1.18</v>
      </c>
      <c r="J123" s="34" t="s">
        <v>26</v>
      </c>
      <c r="K123" s="29">
        <v>4750</v>
      </c>
      <c r="L123" s="29">
        <v>67</v>
      </c>
      <c r="M123" s="29">
        <v>5</v>
      </c>
      <c r="N123" s="30">
        <v>111</v>
      </c>
      <c r="O123" s="31">
        <v>1.4200000000000001E-2</v>
      </c>
      <c r="P123" s="31">
        <v>7.9699999999999993E-2</v>
      </c>
      <c r="Q123" s="32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3">
      <c r="A124" s="24">
        <v>45049</v>
      </c>
      <c r="B124" s="33" t="s">
        <v>25</v>
      </c>
      <c r="C124" s="25">
        <v>1332</v>
      </c>
      <c r="D124" s="25">
        <v>35</v>
      </c>
      <c r="E124" s="25">
        <v>8</v>
      </c>
      <c r="F124" s="26">
        <v>121</v>
      </c>
      <c r="G124" s="27">
        <v>2.6100000000000002E-2</v>
      </c>
      <c r="H124" s="27">
        <v>0.2288</v>
      </c>
      <c r="I124" s="28">
        <v>3.48</v>
      </c>
      <c r="J124" s="34" t="s">
        <v>26</v>
      </c>
      <c r="K124" s="29">
        <v>4360</v>
      </c>
      <c r="L124" s="29">
        <v>37</v>
      </c>
      <c r="M124" s="29">
        <v>5</v>
      </c>
      <c r="N124" s="30">
        <v>123</v>
      </c>
      <c r="O124" s="31">
        <v>8.5000000000000006E-3</v>
      </c>
      <c r="P124" s="31">
        <v>0.13059999999999999</v>
      </c>
      <c r="Q124" s="32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3">
      <c r="A125" s="24">
        <v>45050</v>
      </c>
      <c r="B125" s="33" t="s">
        <v>25</v>
      </c>
      <c r="C125" s="25">
        <v>2771</v>
      </c>
      <c r="D125" s="25">
        <v>48</v>
      </c>
      <c r="E125" s="25">
        <v>12</v>
      </c>
      <c r="F125" s="26">
        <v>103</v>
      </c>
      <c r="G125" s="27">
        <v>1.7399999999999999E-2</v>
      </c>
      <c r="H125" s="27">
        <v>0.2414</v>
      </c>
      <c r="I125" s="28">
        <v>2.13</v>
      </c>
      <c r="J125" s="34" t="s">
        <v>26</v>
      </c>
      <c r="K125" s="29">
        <v>4349</v>
      </c>
      <c r="L125" s="29">
        <v>58</v>
      </c>
      <c r="M125" s="29">
        <v>4</v>
      </c>
      <c r="N125" s="30">
        <v>150</v>
      </c>
      <c r="O125" s="31">
        <v>1.3299999999999999E-2</v>
      </c>
      <c r="P125" s="31">
        <v>6.7299999999999999E-2</v>
      </c>
      <c r="Q125" s="32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3">
      <c r="A126" s="24">
        <v>45051</v>
      </c>
      <c r="B126" s="33" t="s">
        <v>25</v>
      </c>
      <c r="C126" s="25">
        <v>2564</v>
      </c>
      <c r="D126" s="25">
        <v>53</v>
      </c>
      <c r="E126" s="25">
        <v>16</v>
      </c>
      <c r="F126" s="26">
        <v>62</v>
      </c>
      <c r="G126" s="27">
        <v>2.07E-2</v>
      </c>
      <c r="H126" s="27">
        <v>0.29420000000000002</v>
      </c>
      <c r="I126" s="28">
        <v>1.18</v>
      </c>
      <c r="J126" s="34" t="s">
        <v>26</v>
      </c>
      <c r="K126" s="29">
        <v>4434</v>
      </c>
      <c r="L126" s="29">
        <v>68</v>
      </c>
      <c r="M126" s="29">
        <v>4</v>
      </c>
      <c r="N126" s="30">
        <v>153</v>
      </c>
      <c r="O126" s="31">
        <v>1.54E-2</v>
      </c>
      <c r="P126" s="31">
        <v>6.4600000000000005E-2</v>
      </c>
      <c r="Q126" s="32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3">
      <c r="A127" s="24">
        <v>45052</v>
      </c>
      <c r="B127" s="33" t="s">
        <v>25</v>
      </c>
      <c r="C127" s="25">
        <v>1736</v>
      </c>
      <c r="D127" s="25">
        <v>25</v>
      </c>
      <c r="E127" s="25">
        <v>7</v>
      </c>
      <c r="F127" s="26">
        <v>69</v>
      </c>
      <c r="G127" s="27">
        <v>1.46E-2</v>
      </c>
      <c r="H127" s="27">
        <v>0.2787</v>
      </c>
      <c r="I127" s="28">
        <v>2.73</v>
      </c>
      <c r="J127" s="34" t="s">
        <v>26</v>
      </c>
      <c r="K127" s="29">
        <v>4465</v>
      </c>
      <c r="L127" s="29">
        <v>72</v>
      </c>
      <c r="M127" s="29">
        <v>9</v>
      </c>
      <c r="N127" s="30">
        <v>126</v>
      </c>
      <c r="O127" s="31">
        <v>1.6199999999999999E-2</v>
      </c>
      <c r="P127" s="31">
        <v>0.1193</v>
      </c>
      <c r="Q127" s="32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3">
      <c r="A128" s="24">
        <v>45053</v>
      </c>
      <c r="B128" s="33" t="s">
        <v>25</v>
      </c>
      <c r="C128" s="25">
        <v>2923</v>
      </c>
      <c r="D128" s="25">
        <v>25</v>
      </c>
      <c r="E128" s="25">
        <v>7</v>
      </c>
      <c r="F128" s="26">
        <v>99</v>
      </c>
      <c r="G128" s="27">
        <v>8.6E-3</v>
      </c>
      <c r="H128" s="27">
        <v>0.2797</v>
      </c>
      <c r="I128" s="28">
        <v>3.93</v>
      </c>
      <c r="J128" s="34" t="s">
        <v>26</v>
      </c>
      <c r="K128" s="29">
        <v>4158</v>
      </c>
      <c r="L128" s="29">
        <v>60</v>
      </c>
      <c r="M128" s="29">
        <v>5</v>
      </c>
      <c r="N128" s="30">
        <v>153</v>
      </c>
      <c r="O128" s="31">
        <v>1.44E-2</v>
      </c>
      <c r="P128" s="31">
        <v>8.3299999999999999E-2</v>
      </c>
      <c r="Q128" s="32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3">
      <c r="A129" s="24">
        <v>45054</v>
      </c>
      <c r="B129" s="33" t="s">
        <v>25</v>
      </c>
      <c r="C129" s="25">
        <v>1587</v>
      </c>
      <c r="D129" s="25">
        <v>58</v>
      </c>
      <c r="E129" s="25">
        <v>17</v>
      </c>
      <c r="F129" s="26">
        <v>82</v>
      </c>
      <c r="G129" s="27">
        <v>3.6200000000000003E-2</v>
      </c>
      <c r="H129" s="27">
        <v>0.28699999999999998</v>
      </c>
      <c r="I129" s="28">
        <v>1.43</v>
      </c>
      <c r="J129" s="34" t="s">
        <v>26</v>
      </c>
      <c r="K129" s="29">
        <v>5325</v>
      </c>
      <c r="L129" s="29">
        <v>41</v>
      </c>
      <c r="M129" s="29">
        <v>5</v>
      </c>
      <c r="N129" s="30">
        <v>115</v>
      </c>
      <c r="O129" s="31">
        <v>7.7000000000000002E-3</v>
      </c>
      <c r="P129" s="31">
        <v>0.1235</v>
      </c>
      <c r="Q129" s="32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3">
      <c r="A130" s="24">
        <v>45055</v>
      </c>
      <c r="B130" s="33" t="s">
        <v>25</v>
      </c>
      <c r="C130" s="25">
        <v>1960</v>
      </c>
      <c r="D130" s="25">
        <v>41</v>
      </c>
      <c r="E130" s="25">
        <v>9</v>
      </c>
      <c r="F130" s="26">
        <v>130</v>
      </c>
      <c r="G130" s="27">
        <v>2.0899999999999998E-2</v>
      </c>
      <c r="H130" s="27">
        <v>0.22439999999999999</v>
      </c>
      <c r="I130" s="28">
        <v>3.18</v>
      </c>
      <c r="J130" s="34" t="s">
        <v>26</v>
      </c>
      <c r="K130" s="29">
        <v>5078</v>
      </c>
      <c r="L130" s="29">
        <v>40</v>
      </c>
      <c r="M130" s="29">
        <v>5</v>
      </c>
      <c r="N130" s="30">
        <v>94</v>
      </c>
      <c r="O130" s="31">
        <v>7.9000000000000008E-3</v>
      </c>
      <c r="P130" s="31">
        <v>0.12470000000000001</v>
      </c>
      <c r="Q130" s="32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3">
      <c r="A131" s="24">
        <v>45056</v>
      </c>
      <c r="B131" s="33" t="s">
        <v>25</v>
      </c>
      <c r="C131" s="25">
        <v>3320</v>
      </c>
      <c r="D131" s="25">
        <v>47</v>
      </c>
      <c r="E131" s="25">
        <v>13</v>
      </c>
      <c r="F131" s="26">
        <v>112</v>
      </c>
      <c r="G131" s="27">
        <v>1.4200000000000001E-2</v>
      </c>
      <c r="H131" s="27">
        <v>0.28460000000000002</v>
      </c>
      <c r="I131" s="28">
        <v>2.37</v>
      </c>
      <c r="J131" s="34" t="s">
        <v>26</v>
      </c>
      <c r="K131" s="29">
        <v>5086</v>
      </c>
      <c r="L131" s="29">
        <v>49</v>
      </c>
      <c r="M131" s="29">
        <v>7</v>
      </c>
      <c r="N131" s="30">
        <v>120</v>
      </c>
      <c r="O131" s="31">
        <v>9.7000000000000003E-3</v>
      </c>
      <c r="P131" s="31">
        <v>0.15129999999999999</v>
      </c>
      <c r="Q131" s="32">
        <v>2.4300000000000002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3">
      <c r="A132" s="24">
        <v>45057</v>
      </c>
      <c r="B132" s="33" t="s">
        <v>25</v>
      </c>
      <c r="C132" s="25">
        <v>1909</v>
      </c>
      <c r="D132" s="25">
        <v>34</v>
      </c>
      <c r="E132" s="25">
        <v>10</v>
      </c>
      <c r="F132" s="26">
        <v>53</v>
      </c>
      <c r="G132" s="27">
        <v>1.7600000000000001E-2</v>
      </c>
      <c r="H132" s="27">
        <v>0.2893</v>
      </c>
      <c r="I132" s="28">
        <v>1.58</v>
      </c>
      <c r="J132" s="34" t="s">
        <v>26</v>
      </c>
      <c r="K132" s="29">
        <v>4724</v>
      </c>
      <c r="L132" s="29">
        <v>52</v>
      </c>
      <c r="M132" s="29">
        <v>5</v>
      </c>
      <c r="N132" s="30">
        <v>134</v>
      </c>
      <c r="O132" s="31">
        <v>1.09E-2</v>
      </c>
      <c r="P132" s="31">
        <v>8.8800000000000004E-2</v>
      </c>
      <c r="Q132" s="32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3">
      <c r="A133" s="24">
        <v>45058</v>
      </c>
      <c r="B133" s="33" t="s">
        <v>25</v>
      </c>
      <c r="C133" s="25">
        <v>1702</v>
      </c>
      <c r="D133" s="25">
        <v>42</v>
      </c>
      <c r="E133" s="25">
        <v>13</v>
      </c>
      <c r="F133" s="26">
        <v>60</v>
      </c>
      <c r="G133" s="27">
        <v>2.4899999999999999E-2</v>
      </c>
      <c r="H133" s="27">
        <v>0.31790000000000002</v>
      </c>
      <c r="I133" s="28">
        <v>1.42</v>
      </c>
      <c r="J133" s="34" t="s">
        <v>26</v>
      </c>
      <c r="K133" s="29">
        <v>4146</v>
      </c>
      <c r="L133" s="29">
        <v>78</v>
      </c>
      <c r="M133" s="29">
        <v>7</v>
      </c>
      <c r="N133" s="30">
        <v>154</v>
      </c>
      <c r="O133" s="31">
        <v>1.8800000000000001E-2</v>
      </c>
      <c r="P133" s="31">
        <v>8.8400000000000006E-2</v>
      </c>
      <c r="Q133" s="32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3">
      <c r="A134" s="24">
        <v>45059</v>
      </c>
      <c r="B134" s="33" t="s">
        <v>25</v>
      </c>
      <c r="C134" s="25">
        <v>2281</v>
      </c>
      <c r="D134" s="25">
        <v>33</v>
      </c>
      <c r="E134" s="25">
        <v>9</v>
      </c>
      <c r="F134" s="26">
        <v>56</v>
      </c>
      <c r="G134" s="27">
        <v>1.46E-2</v>
      </c>
      <c r="H134" s="27">
        <v>0.25990000000000002</v>
      </c>
      <c r="I134" s="28">
        <v>1.66</v>
      </c>
      <c r="J134" s="34" t="s">
        <v>26</v>
      </c>
      <c r="K134" s="29">
        <v>5327</v>
      </c>
      <c r="L134" s="29">
        <v>83</v>
      </c>
      <c r="M134" s="29">
        <v>8</v>
      </c>
      <c r="N134" s="30">
        <v>139</v>
      </c>
      <c r="O134" s="31">
        <v>1.55E-2</v>
      </c>
      <c r="P134" s="31">
        <v>9.8299999999999998E-2</v>
      </c>
      <c r="Q134" s="32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3">
      <c r="A135" s="24">
        <v>45060</v>
      </c>
      <c r="B135" s="33" t="s">
        <v>25</v>
      </c>
      <c r="C135" s="25">
        <v>1467</v>
      </c>
      <c r="D135" s="25">
        <v>54</v>
      </c>
      <c r="E135" s="25">
        <v>12</v>
      </c>
      <c r="F135" s="26">
        <v>79</v>
      </c>
      <c r="G135" s="27">
        <v>3.6700000000000003E-2</v>
      </c>
      <c r="H135" s="27">
        <v>0.21859999999999999</v>
      </c>
      <c r="I135" s="28">
        <v>1.46</v>
      </c>
      <c r="J135" s="34" t="s">
        <v>26</v>
      </c>
      <c r="K135" s="29">
        <v>4117</v>
      </c>
      <c r="L135" s="29">
        <v>38</v>
      </c>
      <c r="M135" s="29">
        <v>6</v>
      </c>
      <c r="N135" s="30">
        <v>182</v>
      </c>
      <c r="O135" s="31">
        <v>9.2999999999999992E-3</v>
      </c>
      <c r="P135" s="31">
        <v>0.15479999999999999</v>
      </c>
      <c r="Q135" s="32">
        <v>4.7699999999999996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3">
      <c r="A136" s="24">
        <v>45061</v>
      </c>
      <c r="B136" s="33" t="s">
        <v>25</v>
      </c>
      <c r="C136" s="25">
        <v>3043</v>
      </c>
      <c r="D136" s="25">
        <v>44</v>
      </c>
      <c r="E136" s="25">
        <v>12</v>
      </c>
      <c r="F136" s="26">
        <v>96</v>
      </c>
      <c r="G136" s="27">
        <v>1.46E-2</v>
      </c>
      <c r="H136" s="27">
        <v>0.26769999999999999</v>
      </c>
      <c r="I136" s="28">
        <v>2.16</v>
      </c>
      <c r="J136" s="34" t="s">
        <v>26</v>
      </c>
      <c r="K136" s="29">
        <v>5687</v>
      </c>
      <c r="L136" s="29">
        <v>41</v>
      </c>
      <c r="M136" s="29">
        <v>7</v>
      </c>
      <c r="N136" s="30">
        <v>75</v>
      </c>
      <c r="O136" s="31">
        <v>7.1999999999999998E-3</v>
      </c>
      <c r="P136" s="31">
        <v>0.1721</v>
      </c>
      <c r="Q136" s="32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3">
      <c r="A137" s="24">
        <v>45062</v>
      </c>
      <c r="B137" s="33" t="s">
        <v>25</v>
      </c>
      <c r="C137" s="25">
        <v>2530</v>
      </c>
      <c r="D137" s="25">
        <v>50</v>
      </c>
      <c r="E137" s="25">
        <v>15</v>
      </c>
      <c r="F137" s="26">
        <v>76</v>
      </c>
      <c r="G137" s="27">
        <v>1.9699999999999999E-2</v>
      </c>
      <c r="H137" s="27">
        <v>0.3004</v>
      </c>
      <c r="I137" s="28">
        <v>1.52</v>
      </c>
      <c r="J137" s="34" t="s">
        <v>26</v>
      </c>
      <c r="K137" s="29">
        <v>4657</v>
      </c>
      <c r="L137" s="29">
        <v>72</v>
      </c>
      <c r="M137" s="29">
        <v>5</v>
      </c>
      <c r="N137" s="30">
        <v>127</v>
      </c>
      <c r="O137" s="31">
        <v>1.54E-2</v>
      </c>
      <c r="P137" s="31">
        <v>6.4000000000000001E-2</v>
      </c>
      <c r="Q137" s="32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3">
      <c r="A138" s="24">
        <v>45063</v>
      </c>
      <c r="B138" s="33" t="s">
        <v>25</v>
      </c>
      <c r="C138" s="25">
        <v>2483</v>
      </c>
      <c r="D138" s="25">
        <v>59</v>
      </c>
      <c r="E138" s="25">
        <v>17</v>
      </c>
      <c r="F138" s="26">
        <v>46</v>
      </c>
      <c r="G138" s="27">
        <v>2.3900000000000001E-2</v>
      </c>
      <c r="H138" s="27">
        <v>0.2843</v>
      </c>
      <c r="I138" s="28">
        <v>0.77</v>
      </c>
      <c r="J138" s="34" t="s">
        <v>26</v>
      </c>
      <c r="K138" s="29">
        <v>4438</v>
      </c>
      <c r="L138" s="29">
        <v>54</v>
      </c>
      <c r="M138" s="29">
        <v>6</v>
      </c>
      <c r="N138" s="30">
        <v>134</v>
      </c>
      <c r="O138" s="31">
        <v>1.23E-2</v>
      </c>
      <c r="P138" s="31">
        <v>0.1051</v>
      </c>
      <c r="Q138" s="32">
        <v>2.4700000000000002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3">
      <c r="A139" s="24">
        <v>45064</v>
      </c>
      <c r="B139" s="33" t="s">
        <v>25</v>
      </c>
      <c r="C139" s="25">
        <v>2648</v>
      </c>
      <c r="D139" s="25">
        <v>23</v>
      </c>
      <c r="E139" s="25">
        <v>9</v>
      </c>
      <c r="F139" s="26">
        <v>129</v>
      </c>
      <c r="G139" s="27">
        <v>8.8000000000000005E-3</v>
      </c>
      <c r="H139" s="27">
        <v>0.37169999999999997</v>
      </c>
      <c r="I139" s="28">
        <v>5.53</v>
      </c>
      <c r="J139" s="34" t="s">
        <v>26</v>
      </c>
      <c r="K139" s="29">
        <v>5640</v>
      </c>
      <c r="L139" s="29">
        <v>36</v>
      </c>
      <c r="M139" s="29">
        <v>4</v>
      </c>
      <c r="N139" s="30">
        <v>171</v>
      </c>
      <c r="O139" s="31">
        <v>6.4000000000000003E-3</v>
      </c>
      <c r="P139" s="31">
        <v>0.1052</v>
      </c>
      <c r="Q139" s="32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3">
      <c r="A140" s="24">
        <v>45065</v>
      </c>
      <c r="B140" s="33" t="s">
        <v>25</v>
      </c>
      <c r="C140" s="25">
        <v>2948</v>
      </c>
      <c r="D140" s="25">
        <v>59</v>
      </c>
      <c r="E140" s="25">
        <v>13</v>
      </c>
      <c r="F140" s="26">
        <v>49</v>
      </c>
      <c r="G140" s="27">
        <v>0.02</v>
      </c>
      <c r="H140" s="27">
        <v>0.21690000000000001</v>
      </c>
      <c r="I140" s="28">
        <v>0.83</v>
      </c>
      <c r="J140" s="34" t="s">
        <v>26</v>
      </c>
      <c r="K140" s="29">
        <v>5458</v>
      </c>
      <c r="L140" s="29">
        <v>54</v>
      </c>
      <c r="M140" s="29">
        <v>5</v>
      </c>
      <c r="N140" s="30">
        <v>148</v>
      </c>
      <c r="O140" s="31">
        <v>9.9000000000000008E-3</v>
      </c>
      <c r="P140" s="31">
        <v>8.6999999999999994E-2</v>
      </c>
      <c r="Q140" s="32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3">
      <c r="A141" s="24">
        <v>45066</v>
      </c>
      <c r="B141" s="33" t="s">
        <v>25</v>
      </c>
      <c r="C141" s="25">
        <v>1368</v>
      </c>
      <c r="D141" s="25">
        <v>36</v>
      </c>
      <c r="E141" s="25">
        <v>10</v>
      </c>
      <c r="F141" s="26">
        <v>114</v>
      </c>
      <c r="G141" s="27">
        <v>2.6599999999999999E-2</v>
      </c>
      <c r="H141" s="27">
        <v>0.28239999999999998</v>
      </c>
      <c r="I141" s="28">
        <v>3.14</v>
      </c>
      <c r="J141" s="34" t="s">
        <v>26</v>
      </c>
      <c r="K141" s="29">
        <v>3814</v>
      </c>
      <c r="L141" s="29">
        <v>55</v>
      </c>
      <c r="M141" s="29">
        <v>5</v>
      </c>
      <c r="N141" s="30">
        <v>83</v>
      </c>
      <c r="O141" s="31">
        <v>1.44E-2</v>
      </c>
      <c r="P141" s="31">
        <v>8.6300000000000002E-2</v>
      </c>
      <c r="Q141" s="32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3">
      <c r="A142" s="24">
        <v>45067</v>
      </c>
      <c r="B142" s="33" t="s">
        <v>25</v>
      </c>
      <c r="C142" s="25">
        <v>2684</v>
      </c>
      <c r="D142" s="25">
        <v>42</v>
      </c>
      <c r="E142" s="25">
        <v>10</v>
      </c>
      <c r="F142" s="26">
        <v>86</v>
      </c>
      <c r="G142" s="27">
        <v>1.55E-2</v>
      </c>
      <c r="H142" s="27">
        <v>0.2482</v>
      </c>
      <c r="I142" s="28">
        <v>2.0699999999999998</v>
      </c>
      <c r="J142" s="34" t="s">
        <v>26</v>
      </c>
      <c r="K142" s="29">
        <v>5526</v>
      </c>
      <c r="L142" s="29">
        <v>45</v>
      </c>
      <c r="M142" s="29">
        <v>6</v>
      </c>
      <c r="N142" s="30">
        <v>104</v>
      </c>
      <c r="O142" s="31">
        <v>8.0999999999999996E-3</v>
      </c>
      <c r="P142" s="31">
        <v>0.13900000000000001</v>
      </c>
      <c r="Q142" s="32">
        <v>2.2999999999999998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3">
      <c r="A143" s="24">
        <v>45068</v>
      </c>
      <c r="B143" s="33" t="s">
        <v>25</v>
      </c>
      <c r="C143" s="25">
        <v>2615</v>
      </c>
      <c r="D143" s="25">
        <v>29</v>
      </c>
      <c r="E143" s="25">
        <v>7</v>
      </c>
      <c r="F143" s="26">
        <v>55</v>
      </c>
      <c r="G143" s="27">
        <v>1.12E-2</v>
      </c>
      <c r="H143" s="27">
        <v>0.2341</v>
      </c>
      <c r="I143" s="28">
        <v>1.86</v>
      </c>
      <c r="J143" s="34" t="s">
        <v>26</v>
      </c>
      <c r="K143" s="29">
        <v>5531</v>
      </c>
      <c r="L143" s="29">
        <v>83</v>
      </c>
      <c r="M143" s="29">
        <v>8</v>
      </c>
      <c r="N143" s="30">
        <v>118</v>
      </c>
      <c r="O143" s="31">
        <v>1.4999999999999999E-2</v>
      </c>
      <c r="P143" s="31">
        <v>9.8199999999999996E-2</v>
      </c>
      <c r="Q143" s="32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3">
      <c r="A144" s="24">
        <v>45069</v>
      </c>
      <c r="B144" s="33" t="s">
        <v>25</v>
      </c>
      <c r="C144" s="25">
        <v>1511</v>
      </c>
      <c r="D144" s="25">
        <v>26</v>
      </c>
      <c r="E144" s="25">
        <v>7</v>
      </c>
      <c r="F144" s="26">
        <v>44</v>
      </c>
      <c r="G144" s="27">
        <v>1.6899999999999998E-2</v>
      </c>
      <c r="H144" s="27">
        <v>0.27810000000000001</v>
      </c>
      <c r="I144" s="28">
        <v>1.72</v>
      </c>
      <c r="J144" s="34" t="s">
        <v>26</v>
      </c>
      <c r="K144" s="29">
        <v>4585</v>
      </c>
      <c r="L144" s="29">
        <v>55</v>
      </c>
      <c r="M144" s="29">
        <v>8</v>
      </c>
      <c r="N144" s="30">
        <v>166</v>
      </c>
      <c r="O144" s="31">
        <v>1.21E-2</v>
      </c>
      <c r="P144" s="31">
        <v>0.1404</v>
      </c>
      <c r="Q144" s="32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3">
      <c r="A145" s="24">
        <v>45070</v>
      </c>
      <c r="B145" s="33" t="s">
        <v>25</v>
      </c>
      <c r="C145" s="25">
        <v>2158</v>
      </c>
      <c r="D145" s="25">
        <v>23</v>
      </c>
      <c r="E145" s="25">
        <v>6</v>
      </c>
      <c r="F145" s="26">
        <v>85</v>
      </c>
      <c r="G145" s="27">
        <v>1.0699999999999999E-2</v>
      </c>
      <c r="H145" s="27">
        <v>0.24329999999999999</v>
      </c>
      <c r="I145" s="28">
        <v>3.68</v>
      </c>
      <c r="J145" s="34" t="s">
        <v>26</v>
      </c>
      <c r="K145" s="29">
        <v>4970</v>
      </c>
      <c r="L145" s="29">
        <v>41</v>
      </c>
      <c r="M145" s="29">
        <v>6</v>
      </c>
      <c r="N145" s="30">
        <v>101</v>
      </c>
      <c r="O145" s="31">
        <v>8.3000000000000001E-3</v>
      </c>
      <c r="P145" s="31">
        <v>0.1472</v>
      </c>
      <c r="Q145" s="32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3">
      <c r="A146" s="24">
        <v>45071</v>
      </c>
      <c r="B146" s="33" t="s">
        <v>25</v>
      </c>
      <c r="C146" s="25">
        <v>3085</v>
      </c>
      <c r="D146" s="25">
        <v>48</v>
      </c>
      <c r="E146" s="25">
        <v>13</v>
      </c>
      <c r="F146" s="26">
        <v>43</v>
      </c>
      <c r="G146" s="27">
        <v>1.55E-2</v>
      </c>
      <c r="H146" s="27">
        <v>0.26279999999999998</v>
      </c>
      <c r="I146" s="28">
        <v>0.91</v>
      </c>
      <c r="J146" s="34" t="s">
        <v>26</v>
      </c>
      <c r="K146" s="29">
        <v>4768</v>
      </c>
      <c r="L146" s="29">
        <v>73</v>
      </c>
      <c r="M146" s="29">
        <v>6</v>
      </c>
      <c r="N146" s="30">
        <v>135</v>
      </c>
      <c r="O146" s="31">
        <v>1.52E-2</v>
      </c>
      <c r="P146" s="31">
        <v>7.7600000000000002E-2</v>
      </c>
      <c r="Q146" s="32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3">
      <c r="A147" s="24">
        <v>45072</v>
      </c>
      <c r="B147" s="33" t="s">
        <v>25</v>
      </c>
      <c r="C147" s="25">
        <v>2806</v>
      </c>
      <c r="D147" s="25">
        <v>46</v>
      </c>
      <c r="E147" s="25">
        <v>14</v>
      </c>
      <c r="F147" s="26">
        <v>50</v>
      </c>
      <c r="G147" s="27">
        <v>1.6400000000000001E-2</v>
      </c>
      <c r="H147" s="27">
        <v>0.3085</v>
      </c>
      <c r="I147" s="28">
        <v>1.08</v>
      </c>
      <c r="J147" s="34" t="s">
        <v>26</v>
      </c>
      <c r="K147" s="29">
        <v>4140</v>
      </c>
      <c r="L147" s="29">
        <v>77</v>
      </c>
      <c r="M147" s="29">
        <v>5</v>
      </c>
      <c r="N147" s="30">
        <v>170</v>
      </c>
      <c r="O147" s="31">
        <v>1.8700000000000001E-2</v>
      </c>
      <c r="P147" s="31">
        <v>6.2899999999999998E-2</v>
      </c>
      <c r="Q147" s="32">
        <v>2.2000000000000002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3">
      <c r="A148" s="24">
        <v>45073</v>
      </c>
      <c r="B148" s="33" t="s">
        <v>25</v>
      </c>
      <c r="C148" s="25">
        <v>1239</v>
      </c>
      <c r="D148" s="25">
        <v>37</v>
      </c>
      <c r="E148" s="25">
        <v>12</v>
      </c>
      <c r="F148" s="26">
        <v>110</v>
      </c>
      <c r="G148" s="27">
        <v>2.98E-2</v>
      </c>
      <c r="H148" s="27">
        <v>0.33550000000000002</v>
      </c>
      <c r="I148" s="28">
        <v>2.99</v>
      </c>
      <c r="J148" s="34" t="s">
        <v>26</v>
      </c>
      <c r="K148" s="29">
        <v>4692</v>
      </c>
      <c r="L148" s="29">
        <v>88</v>
      </c>
      <c r="M148" s="29">
        <v>5</v>
      </c>
      <c r="N148" s="30">
        <v>75</v>
      </c>
      <c r="O148" s="31">
        <v>1.8700000000000001E-2</v>
      </c>
      <c r="P148" s="31">
        <v>6.1400000000000003E-2</v>
      </c>
      <c r="Q148" s="32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3">
      <c r="A149" s="24">
        <v>45074</v>
      </c>
      <c r="B149" s="33" t="s">
        <v>25</v>
      </c>
      <c r="C149" s="25">
        <v>2244</v>
      </c>
      <c r="D149" s="25">
        <v>36</v>
      </c>
      <c r="E149" s="25">
        <v>9</v>
      </c>
      <c r="F149" s="26">
        <v>99</v>
      </c>
      <c r="G149" s="27">
        <v>1.6E-2</v>
      </c>
      <c r="H149" s="27">
        <v>0.25590000000000002</v>
      </c>
      <c r="I149" s="28">
        <v>2.76</v>
      </c>
      <c r="J149" s="34" t="s">
        <v>26</v>
      </c>
      <c r="K149" s="29">
        <v>4842</v>
      </c>
      <c r="L149" s="29">
        <v>63</v>
      </c>
      <c r="M149" s="29">
        <v>4</v>
      </c>
      <c r="N149" s="30">
        <v>112</v>
      </c>
      <c r="O149" s="31">
        <v>1.2999999999999999E-2</v>
      </c>
      <c r="P149" s="31">
        <v>6.59E-2</v>
      </c>
      <c r="Q149" s="32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3">
      <c r="A150" s="24">
        <v>45075</v>
      </c>
      <c r="B150" s="33" t="s">
        <v>25</v>
      </c>
      <c r="C150" s="25">
        <v>2767</v>
      </c>
      <c r="D150" s="25">
        <v>37</v>
      </c>
      <c r="E150" s="25">
        <v>8</v>
      </c>
      <c r="F150" s="26">
        <v>43</v>
      </c>
      <c r="G150" s="27">
        <v>1.32E-2</v>
      </c>
      <c r="H150" s="27">
        <v>0.22739999999999999</v>
      </c>
      <c r="I150" s="28">
        <v>1.17</v>
      </c>
      <c r="J150" s="34" t="s">
        <v>26</v>
      </c>
      <c r="K150" s="29">
        <v>4845</v>
      </c>
      <c r="L150" s="29">
        <v>60</v>
      </c>
      <c r="M150" s="29">
        <v>7</v>
      </c>
      <c r="N150" s="30">
        <v>119</v>
      </c>
      <c r="O150" s="31">
        <v>1.23E-2</v>
      </c>
      <c r="P150" s="31">
        <v>0.11700000000000001</v>
      </c>
      <c r="Q150" s="32">
        <v>2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3">
      <c r="A151" s="24">
        <v>45076</v>
      </c>
      <c r="B151" s="33" t="s">
        <v>25</v>
      </c>
      <c r="C151" s="25">
        <v>2630</v>
      </c>
      <c r="D151" s="25">
        <v>41</v>
      </c>
      <c r="E151" s="25">
        <v>11</v>
      </c>
      <c r="F151" s="26">
        <v>84</v>
      </c>
      <c r="G151" s="27">
        <v>1.5699999999999999E-2</v>
      </c>
      <c r="H151" s="27">
        <v>0.27279999999999999</v>
      </c>
      <c r="I151" s="28">
        <v>2.0299999999999998</v>
      </c>
      <c r="J151" s="34" t="s">
        <v>26</v>
      </c>
      <c r="K151" s="29">
        <v>5544</v>
      </c>
      <c r="L151" s="29">
        <v>76</v>
      </c>
      <c r="M151" s="29">
        <v>8</v>
      </c>
      <c r="N151" s="30">
        <v>142</v>
      </c>
      <c r="O151" s="31">
        <v>1.37E-2</v>
      </c>
      <c r="P151" s="31">
        <v>0.1026</v>
      </c>
      <c r="Q151" s="32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3">
      <c r="A152" s="24">
        <v>45077</v>
      </c>
      <c r="B152" s="33" t="s">
        <v>25</v>
      </c>
      <c r="C152" s="25">
        <v>1831</v>
      </c>
      <c r="D152" s="25">
        <v>23</v>
      </c>
      <c r="E152" s="25">
        <v>9</v>
      </c>
      <c r="F152" s="26">
        <v>94</v>
      </c>
      <c r="G152" s="27">
        <v>1.2500000000000001E-2</v>
      </c>
      <c r="H152" s="27">
        <v>0.37469999999999998</v>
      </c>
      <c r="I152" s="28">
        <v>4.12</v>
      </c>
      <c r="J152" s="34" t="s">
        <v>26</v>
      </c>
      <c r="K152" s="29">
        <v>4628</v>
      </c>
      <c r="L152" s="29">
        <v>48</v>
      </c>
      <c r="M152" s="29">
        <v>4</v>
      </c>
      <c r="N152" s="30">
        <v>113</v>
      </c>
      <c r="O152" s="31">
        <v>1.03E-2</v>
      </c>
      <c r="P152" s="31">
        <v>9.1899999999999996E-2</v>
      </c>
      <c r="Q152" s="32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3">
      <c r="A153" s="24">
        <v>45078</v>
      </c>
      <c r="B153" s="33" t="s">
        <v>27</v>
      </c>
      <c r="C153" s="25">
        <v>1586</v>
      </c>
      <c r="D153" s="25">
        <v>40</v>
      </c>
      <c r="E153" s="25">
        <v>13</v>
      </c>
      <c r="F153" s="26">
        <v>79</v>
      </c>
      <c r="G153" s="27">
        <v>2.5000000000000001E-2</v>
      </c>
      <c r="H153" s="27">
        <v>0.32590000000000002</v>
      </c>
      <c r="I153" s="28">
        <v>2</v>
      </c>
      <c r="J153" s="34" t="s">
        <v>28</v>
      </c>
      <c r="K153" s="29">
        <v>4003</v>
      </c>
      <c r="L153" s="29">
        <v>58</v>
      </c>
      <c r="M153" s="29">
        <v>6</v>
      </c>
      <c r="N153" s="30">
        <v>84</v>
      </c>
      <c r="O153" s="31">
        <v>1.4500000000000001E-2</v>
      </c>
      <c r="P153" s="31">
        <v>0.1019</v>
      </c>
      <c r="Q153" s="32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3">
      <c r="A154" s="24">
        <v>45079</v>
      </c>
      <c r="B154" s="33" t="s">
        <v>27</v>
      </c>
      <c r="C154" s="25">
        <v>1670</v>
      </c>
      <c r="D154" s="25">
        <v>35</v>
      </c>
      <c r="E154" s="25">
        <v>11</v>
      </c>
      <c r="F154" s="26">
        <v>107</v>
      </c>
      <c r="G154" s="27">
        <v>2.1100000000000001E-2</v>
      </c>
      <c r="H154" s="27">
        <v>0.31330000000000002</v>
      </c>
      <c r="I154" s="28">
        <v>3.02</v>
      </c>
      <c r="J154" s="34" t="s">
        <v>28</v>
      </c>
      <c r="K154" s="29">
        <v>5223</v>
      </c>
      <c r="L154" s="29">
        <v>45</v>
      </c>
      <c r="M154" s="29">
        <v>5</v>
      </c>
      <c r="N154" s="30">
        <v>178</v>
      </c>
      <c r="O154" s="31">
        <v>8.6E-3</v>
      </c>
      <c r="P154" s="31">
        <v>0.1167</v>
      </c>
      <c r="Q154" s="32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3">
      <c r="A155" s="24">
        <v>45080</v>
      </c>
      <c r="B155" s="33" t="s">
        <v>27</v>
      </c>
      <c r="C155" s="25">
        <v>2686</v>
      </c>
      <c r="D155" s="25">
        <v>61</v>
      </c>
      <c r="E155" s="25">
        <v>16</v>
      </c>
      <c r="F155" s="26">
        <v>73</v>
      </c>
      <c r="G155" s="27">
        <v>2.2700000000000001E-2</v>
      </c>
      <c r="H155" s="27">
        <v>0.26569999999999999</v>
      </c>
      <c r="I155" s="28">
        <v>1.19</v>
      </c>
      <c r="J155" s="34" t="s">
        <v>28</v>
      </c>
      <c r="K155" s="29">
        <v>4953</v>
      </c>
      <c r="L155" s="29">
        <v>56</v>
      </c>
      <c r="M155" s="29">
        <v>7</v>
      </c>
      <c r="N155" s="30">
        <v>179</v>
      </c>
      <c r="O155" s="31">
        <v>1.1299999999999999E-2</v>
      </c>
      <c r="P155" s="31">
        <v>0.12139999999999999</v>
      </c>
      <c r="Q155" s="32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3">
      <c r="A156" s="24">
        <v>45081</v>
      </c>
      <c r="B156" s="33" t="s">
        <v>27</v>
      </c>
      <c r="C156" s="25">
        <v>1380</v>
      </c>
      <c r="D156" s="25">
        <v>36</v>
      </c>
      <c r="E156" s="25">
        <v>9</v>
      </c>
      <c r="F156" s="26">
        <v>99</v>
      </c>
      <c r="G156" s="27">
        <v>2.64E-2</v>
      </c>
      <c r="H156" s="27">
        <v>0.25490000000000002</v>
      </c>
      <c r="I156" s="28">
        <v>2.72</v>
      </c>
      <c r="J156" s="34" t="s">
        <v>28</v>
      </c>
      <c r="K156" s="29">
        <v>5298</v>
      </c>
      <c r="L156" s="29">
        <v>73</v>
      </c>
      <c r="M156" s="29">
        <v>5</v>
      </c>
      <c r="N156" s="30">
        <v>167</v>
      </c>
      <c r="O156" s="31">
        <v>1.38E-2</v>
      </c>
      <c r="P156" s="31">
        <v>6.3700000000000007E-2</v>
      </c>
      <c r="Q156" s="32">
        <v>2.2799999999999998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3">
      <c r="A157" s="24">
        <v>45082</v>
      </c>
      <c r="B157" s="33" t="s">
        <v>27</v>
      </c>
      <c r="C157" s="25">
        <v>2075</v>
      </c>
      <c r="D157" s="25">
        <v>48</v>
      </c>
      <c r="E157" s="25">
        <v>13</v>
      </c>
      <c r="F157" s="26">
        <v>84</v>
      </c>
      <c r="G157" s="27">
        <v>2.3E-2</v>
      </c>
      <c r="H157" s="27">
        <v>0.26279999999999998</v>
      </c>
      <c r="I157" s="28">
        <v>1.75</v>
      </c>
      <c r="J157" s="34" t="s">
        <v>28</v>
      </c>
      <c r="K157" s="29">
        <v>4716</v>
      </c>
      <c r="L157" s="29">
        <v>48</v>
      </c>
      <c r="M157" s="29">
        <v>7</v>
      </c>
      <c r="N157" s="30">
        <v>133</v>
      </c>
      <c r="O157" s="31">
        <v>1.03E-2</v>
      </c>
      <c r="P157" s="31">
        <v>0.15329999999999999</v>
      </c>
      <c r="Q157" s="32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3">
      <c r="A158" s="24">
        <v>45083</v>
      </c>
      <c r="B158" s="33" t="s">
        <v>27</v>
      </c>
      <c r="C158" s="25">
        <v>2421</v>
      </c>
      <c r="D158" s="25">
        <v>22</v>
      </c>
      <c r="E158" s="25">
        <v>7</v>
      </c>
      <c r="F158" s="26">
        <v>112</v>
      </c>
      <c r="G158" s="27">
        <v>9.1999999999999998E-3</v>
      </c>
      <c r="H158" s="27">
        <v>0.33450000000000002</v>
      </c>
      <c r="I158" s="28">
        <v>5.01</v>
      </c>
      <c r="J158" s="34" t="s">
        <v>28</v>
      </c>
      <c r="K158" s="29">
        <v>5353</v>
      </c>
      <c r="L158" s="29">
        <v>71</v>
      </c>
      <c r="M158" s="29">
        <v>5</v>
      </c>
      <c r="N158" s="30">
        <v>163</v>
      </c>
      <c r="O158" s="31">
        <v>1.32E-2</v>
      </c>
      <c r="P158" s="31">
        <v>6.4199999999999993E-2</v>
      </c>
      <c r="Q158" s="32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3">
      <c r="A159" s="24">
        <v>45084</v>
      </c>
      <c r="B159" s="33" t="s">
        <v>27</v>
      </c>
      <c r="C159" s="25">
        <v>2433</v>
      </c>
      <c r="D159" s="25">
        <v>46</v>
      </c>
      <c r="E159" s="25">
        <v>14</v>
      </c>
      <c r="F159" s="26">
        <v>46</v>
      </c>
      <c r="G159" s="27">
        <v>1.8700000000000001E-2</v>
      </c>
      <c r="H159" s="27">
        <v>0.30959999999999999</v>
      </c>
      <c r="I159" s="28">
        <v>1.01</v>
      </c>
      <c r="J159" s="34" t="s">
        <v>28</v>
      </c>
      <c r="K159" s="29">
        <v>4883</v>
      </c>
      <c r="L159" s="29">
        <v>70</v>
      </c>
      <c r="M159" s="29">
        <v>5</v>
      </c>
      <c r="N159" s="30">
        <v>114</v>
      </c>
      <c r="O159" s="31">
        <v>1.43E-2</v>
      </c>
      <c r="P159" s="31">
        <v>7.8700000000000006E-2</v>
      </c>
      <c r="Q159" s="32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3">
      <c r="A160" s="24">
        <v>45085</v>
      </c>
      <c r="B160" s="33" t="s">
        <v>27</v>
      </c>
      <c r="C160" s="25">
        <v>2944</v>
      </c>
      <c r="D160" s="25">
        <v>56</v>
      </c>
      <c r="E160" s="25">
        <v>15</v>
      </c>
      <c r="F160" s="26">
        <v>107</v>
      </c>
      <c r="G160" s="27">
        <v>1.9E-2</v>
      </c>
      <c r="H160" s="27">
        <v>0.27160000000000001</v>
      </c>
      <c r="I160" s="28">
        <v>1.92</v>
      </c>
      <c r="J160" s="34" t="s">
        <v>28</v>
      </c>
      <c r="K160" s="29">
        <v>5457</v>
      </c>
      <c r="L160" s="29">
        <v>60</v>
      </c>
      <c r="M160" s="29">
        <v>5</v>
      </c>
      <c r="N160" s="30">
        <v>141</v>
      </c>
      <c r="O160" s="31">
        <v>1.0999999999999999E-2</v>
      </c>
      <c r="P160" s="31">
        <v>8.3299999999999999E-2</v>
      </c>
      <c r="Q160" s="32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3">
      <c r="A161" s="24">
        <v>45086</v>
      </c>
      <c r="B161" s="33" t="s">
        <v>27</v>
      </c>
      <c r="C161" s="25">
        <v>1288</v>
      </c>
      <c r="D161" s="25">
        <v>35</v>
      </c>
      <c r="E161" s="25">
        <v>8</v>
      </c>
      <c r="F161" s="26">
        <v>76</v>
      </c>
      <c r="G161" s="27">
        <v>2.69E-2</v>
      </c>
      <c r="H161" s="27">
        <v>0.22889999999999999</v>
      </c>
      <c r="I161" s="28">
        <v>2.19</v>
      </c>
      <c r="J161" s="34" t="s">
        <v>28</v>
      </c>
      <c r="K161" s="29">
        <v>3887</v>
      </c>
      <c r="L161" s="29">
        <v>56</v>
      </c>
      <c r="M161" s="29">
        <v>7</v>
      </c>
      <c r="N161" s="30">
        <v>124</v>
      </c>
      <c r="O161" s="31">
        <v>1.4500000000000001E-2</v>
      </c>
      <c r="P161" s="31">
        <v>0.1212</v>
      </c>
      <c r="Q161" s="32">
        <v>2.2000000000000002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3">
      <c r="A162" s="24">
        <v>45087</v>
      </c>
      <c r="B162" s="33" t="s">
        <v>27</v>
      </c>
      <c r="C162" s="25">
        <v>1719</v>
      </c>
      <c r="D162" s="25">
        <v>29</v>
      </c>
      <c r="E162" s="25">
        <v>11</v>
      </c>
      <c r="F162" s="26">
        <v>71</v>
      </c>
      <c r="G162" s="27">
        <v>1.66E-2</v>
      </c>
      <c r="H162" s="27">
        <v>0.37540000000000001</v>
      </c>
      <c r="I162" s="28">
        <v>2.48</v>
      </c>
      <c r="J162" s="34" t="s">
        <v>28</v>
      </c>
      <c r="K162" s="29">
        <v>3773</v>
      </c>
      <c r="L162" s="29">
        <v>85</v>
      </c>
      <c r="M162" s="29">
        <v>5</v>
      </c>
      <c r="N162" s="30">
        <v>174</v>
      </c>
      <c r="O162" s="31">
        <v>2.2499999999999999E-2</v>
      </c>
      <c r="P162" s="31">
        <v>6.1800000000000001E-2</v>
      </c>
      <c r="Q162" s="32">
        <v>2.0499999999999998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3">
      <c r="A163" s="24">
        <v>45088</v>
      </c>
      <c r="B163" s="33" t="s">
        <v>27</v>
      </c>
      <c r="C163" s="25">
        <v>1868</v>
      </c>
      <c r="D163" s="25">
        <v>44</v>
      </c>
      <c r="E163" s="25">
        <v>10</v>
      </c>
      <c r="F163" s="26">
        <v>144</v>
      </c>
      <c r="G163" s="27">
        <v>2.3400000000000001E-2</v>
      </c>
      <c r="H163" s="27">
        <v>0.2228</v>
      </c>
      <c r="I163" s="28">
        <v>3.29</v>
      </c>
      <c r="J163" s="34" t="s">
        <v>28</v>
      </c>
      <c r="K163" s="29">
        <v>4899</v>
      </c>
      <c r="L163" s="29">
        <v>53</v>
      </c>
      <c r="M163" s="29">
        <v>7</v>
      </c>
      <c r="N163" s="30">
        <v>121</v>
      </c>
      <c r="O163" s="31">
        <v>1.0800000000000001E-2</v>
      </c>
      <c r="P163" s="31">
        <v>0.12529999999999999</v>
      </c>
      <c r="Q163" s="32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3">
      <c r="A164" s="24">
        <v>45089</v>
      </c>
      <c r="B164" s="33" t="s">
        <v>27</v>
      </c>
      <c r="C164" s="25">
        <v>1799</v>
      </c>
      <c r="D164" s="25">
        <v>40</v>
      </c>
      <c r="E164" s="25">
        <v>13</v>
      </c>
      <c r="F164" s="26">
        <v>57</v>
      </c>
      <c r="G164" s="27">
        <v>2.2100000000000002E-2</v>
      </c>
      <c r="H164" s="27">
        <v>0.32590000000000002</v>
      </c>
      <c r="I164" s="28">
        <v>1.43</v>
      </c>
      <c r="J164" s="34" t="s">
        <v>28</v>
      </c>
      <c r="K164" s="29">
        <v>4545</v>
      </c>
      <c r="L164" s="29">
        <v>80</v>
      </c>
      <c r="M164" s="29">
        <v>6</v>
      </c>
      <c r="N164" s="30">
        <v>119</v>
      </c>
      <c r="O164" s="31">
        <v>1.7600000000000001E-2</v>
      </c>
      <c r="P164" s="31">
        <v>7.4999999999999997E-2</v>
      </c>
      <c r="Q164" s="32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3">
      <c r="A165" s="24">
        <v>45090</v>
      </c>
      <c r="B165" s="33" t="s">
        <v>27</v>
      </c>
      <c r="C165" s="25">
        <v>3055</v>
      </c>
      <c r="D165" s="25">
        <v>50</v>
      </c>
      <c r="E165" s="25">
        <v>13</v>
      </c>
      <c r="F165" s="26">
        <v>88</v>
      </c>
      <c r="G165" s="27">
        <v>1.6500000000000001E-2</v>
      </c>
      <c r="H165" s="27">
        <v>0.25950000000000001</v>
      </c>
      <c r="I165" s="28">
        <v>1.75</v>
      </c>
      <c r="J165" s="34" t="s">
        <v>28</v>
      </c>
      <c r="K165" s="29">
        <v>4247</v>
      </c>
      <c r="L165" s="29">
        <v>54</v>
      </c>
      <c r="M165" s="29">
        <v>8</v>
      </c>
      <c r="N165" s="30">
        <v>184</v>
      </c>
      <c r="O165" s="31">
        <v>1.2699999999999999E-2</v>
      </c>
      <c r="P165" s="31">
        <v>0.1426</v>
      </c>
      <c r="Q165" s="32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3">
      <c r="A166" s="24">
        <v>45091</v>
      </c>
      <c r="B166" s="33" t="s">
        <v>27</v>
      </c>
      <c r="C166" s="25">
        <v>2095</v>
      </c>
      <c r="D166" s="25">
        <v>31</v>
      </c>
      <c r="E166" s="25">
        <v>9</v>
      </c>
      <c r="F166" s="26">
        <v>82</v>
      </c>
      <c r="G166" s="27">
        <v>1.4800000000000001E-2</v>
      </c>
      <c r="H166" s="27">
        <v>0.29649999999999999</v>
      </c>
      <c r="I166" s="28">
        <v>2.63</v>
      </c>
      <c r="J166" s="34" t="s">
        <v>28</v>
      </c>
      <c r="K166" s="29">
        <v>3874</v>
      </c>
      <c r="L166" s="29">
        <v>59</v>
      </c>
      <c r="M166" s="29">
        <v>4</v>
      </c>
      <c r="N166" s="30">
        <v>128</v>
      </c>
      <c r="O166" s="31">
        <v>1.5299999999999999E-2</v>
      </c>
      <c r="P166" s="31">
        <v>6.6900000000000001E-2</v>
      </c>
      <c r="Q166" s="32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3">
      <c r="A167" s="24">
        <v>45092</v>
      </c>
      <c r="B167" s="33" t="s">
        <v>27</v>
      </c>
      <c r="C167" s="25">
        <v>2673</v>
      </c>
      <c r="D167" s="25">
        <v>33</v>
      </c>
      <c r="E167" s="25">
        <v>9</v>
      </c>
      <c r="F167" s="26">
        <v>56</v>
      </c>
      <c r="G167" s="27">
        <v>1.23E-2</v>
      </c>
      <c r="H167" s="27">
        <v>0.26100000000000001</v>
      </c>
      <c r="I167" s="28">
        <v>1.7</v>
      </c>
      <c r="J167" s="34" t="s">
        <v>28</v>
      </c>
      <c r="K167" s="29">
        <v>4456</v>
      </c>
      <c r="L167" s="29">
        <v>40</v>
      </c>
      <c r="M167" s="29">
        <v>4</v>
      </c>
      <c r="N167" s="30">
        <v>188</v>
      </c>
      <c r="O167" s="31">
        <v>8.9999999999999993E-3</v>
      </c>
      <c r="P167" s="31">
        <v>0.1</v>
      </c>
      <c r="Q167" s="32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3">
      <c r="A168" s="24">
        <v>45093</v>
      </c>
      <c r="B168" s="33" t="s">
        <v>27</v>
      </c>
      <c r="C168" s="25">
        <v>1527</v>
      </c>
      <c r="D168" s="25">
        <v>39</v>
      </c>
      <c r="E168" s="25">
        <v>11</v>
      </c>
      <c r="F168" s="26">
        <v>56</v>
      </c>
      <c r="G168" s="27">
        <v>2.5700000000000001E-2</v>
      </c>
      <c r="H168" s="27">
        <v>0.27629999999999999</v>
      </c>
      <c r="I168" s="28">
        <v>1.42</v>
      </c>
      <c r="J168" s="34" t="s">
        <v>28</v>
      </c>
      <c r="K168" s="29">
        <v>5318</v>
      </c>
      <c r="L168" s="29">
        <v>75</v>
      </c>
      <c r="M168" s="29">
        <v>9</v>
      </c>
      <c r="N168" s="30">
        <v>189</v>
      </c>
      <c r="O168" s="31">
        <v>1.41E-2</v>
      </c>
      <c r="P168" s="31">
        <v>0.11650000000000001</v>
      </c>
      <c r="Q168" s="32">
        <v>2.5099999999999998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3">
      <c r="A169" s="24">
        <v>45094</v>
      </c>
      <c r="B169" s="33" t="s">
        <v>27</v>
      </c>
      <c r="C169" s="25">
        <v>1505</v>
      </c>
      <c r="D169" s="25">
        <v>54</v>
      </c>
      <c r="E169" s="25">
        <v>16</v>
      </c>
      <c r="F169" s="26">
        <v>63</v>
      </c>
      <c r="G169" s="27">
        <v>3.5799999999999998E-2</v>
      </c>
      <c r="H169" s="27">
        <v>0.29289999999999999</v>
      </c>
      <c r="I169" s="28">
        <v>1.17</v>
      </c>
      <c r="J169" s="34" t="s">
        <v>28</v>
      </c>
      <c r="K169" s="29">
        <v>4854</v>
      </c>
      <c r="L169" s="29">
        <v>53</v>
      </c>
      <c r="M169" s="29">
        <v>8</v>
      </c>
      <c r="N169" s="30">
        <v>113</v>
      </c>
      <c r="O169" s="31">
        <v>1.0800000000000001E-2</v>
      </c>
      <c r="P169" s="31">
        <v>0.1452</v>
      </c>
      <c r="Q169" s="32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3">
      <c r="A170" s="24">
        <v>45095</v>
      </c>
      <c r="B170" s="33" t="s">
        <v>27</v>
      </c>
      <c r="C170" s="25">
        <v>1377</v>
      </c>
      <c r="D170" s="25">
        <v>54</v>
      </c>
      <c r="E170" s="25">
        <v>14</v>
      </c>
      <c r="F170" s="26">
        <v>89</v>
      </c>
      <c r="G170" s="27">
        <v>3.8800000000000001E-2</v>
      </c>
      <c r="H170" s="27">
        <v>0.25609999999999999</v>
      </c>
      <c r="I170" s="28">
        <v>1.67</v>
      </c>
      <c r="J170" s="34" t="s">
        <v>28</v>
      </c>
      <c r="K170" s="29">
        <v>5654</v>
      </c>
      <c r="L170" s="29">
        <v>84</v>
      </c>
      <c r="M170" s="29">
        <v>7</v>
      </c>
      <c r="N170" s="30">
        <v>186</v>
      </c>
      <c r="O170" s="31">
        <v>1.4800000000000001E-2</v>
      </c>
      <c r="P170" s="31">
        <v>8.5800000000000001E-2</v>
      </c>
      <c r="Q170" s="32">
        <v>2.2200000000000002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3">
      <c r="A171" s="24">
        <v>45096</v>
      </c>
      <c r="B171" s="33" t="s">
        <v>27</v>
      </c>
      <c r="C171" s="25">
        <v>2314</v>
      </c>
      <c r="D171" s="25">
        <v>30</v>
      </c>
      <c r="E171" s="25">
        <v>7</v>
      </c>
      <c r="F171" s="26">
        <v>79</v>
      </c>
      <c r="G171" s="27">
        <v>1.2999999999999999E-2</v>
      </c>
      <c r="H171" s="27">
        <v>0.23330000000000001</v>
      </c>
      <c r="I171" s="28">
        <v>2.64</v>
      </c>
      <c r="J171" s="34" t="s">
        <v>28</v>
      </c>
      <c r="K171" s="29">
        <v>5237</v>
      </c>
      <c r="L171" s="29">
        <v>78</v>
      </c>
      <c r="M171" s="29">
        <v>9</v>
      </c>
      <c r="N171" s="30">
        <v>109</v>
      </c>
      <c r="O171" s="31">
        <v>1.49E-2</v>
      </c>
      <c r="P171" s="31">
        <v>0.1143</v>
      </c>
      <c r="Q171" s="32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3">
      <c r="A172" s="24">
        <v>45097</v>
      </c>
      <c r="B172" s="33" t="s">
        <v>27</v>
      </c>
      <c r="C172" s="25">
        <v>1944</v>
      </c>
      <c r="D172" s="25">
        <v>58</v>
      </c>
      <c r="E172" s="25">
        <v>17</v>
      </c>
      <c r="F172" s="26">
        <v>104</v>
      </c>
      <c r="G172" s="27">
        <v>2.9700000000000001E-2</v>
      </c>
      <c r="H172" s="27">
        <v>0.28649999999999998</v>
      </c>
      <c r="I172" s="28">
        <v>1.8</v>
      </c>
      <c r="J172" s="34" t="s">
        <v>28</v>
      </c>
      <c r="K172" s="29">
        <v>5277</v>
      </c>
      <c r="L172" s="29">
        <v>76</v>
      </c>
      <c r="M172" s="29">
        <v>6</v>
      </c>
      <c r="N172" s="30">
        <v>91</v>
      </c>
      <c r="O172" s="31">
        <v>1.44E-2</v>
      </c>
      <c r="P172" s="31">
        <v>7.6300000000000007E-2</v>
      </c>
      <c r="Q172" s="32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3">
      <c r="A173" s="24">
        <v>45098</v>
      </c>
      <c r="B173" s="33" t="s">
        <v>27</v>
      </c>
      <c r="C173" s="25">
        <v>2416</v>
      </c>
      <c r="D173" s="25">
        <v>36</v>
      </c>
      <c r="E173" s="25">
        <v>10</v>
      </c>
      <c r="F173" s="26">
        <v>83</v>
      </c>
      <c r="G173" s="27">
        <v>1.47E-2</v>
      </c>
      <c r="H173" s="27">
        <v>0.28449999999999998</v>
      </c>
      <c r="I173" s="28">
        <v>2.34</v>
      </c>
      <c r="J173" s="34" t="s">
        <v>28</v>
      </c>
      <c r="K173" s="29">
        <v>5313</v>
      </c>
      <c r="L173" s="29">
        <v>67</v>
      </c>
      <c r="M173" s="29">
        <v>8</v>
      </c>
      <c r="N173" s="30">
        <v>174</v>
      </c>
      <c r="O173" s="31">
        <v>1.2500000000000001E-2</v>
      </c>
      <c r="P173" s="31">
        <v>0.12509999999999999</v>
      </c>
      <c r="Q173" s="32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3">
      <c r="A174" s="24">
        <v>45099</v>
      </c>
      <c r="B174" s="33" t="s">
        <v>27</v>
      </c>
      <c r="C174" s="25">
        <v>1709</v>
      </c>
      <c r="D174" s="25">
        <v>34</v>
      </c>
      <c r="E174" s="25">
        <v>10</v>
      </c>
      <c r="F174" s="26">
        <v>134</v>
      </c>
      <c r="G174" s="27">
        <v>1.9800000000000002E-2</v>
      </c>
      <c r="H174" s="27">
        <v>0.2888</v>
      </c>
      <c r="I174" s="28">
        <v>3.95</v>
      </c>
      <c r="J174" s="34" t="s">
        <v>28</v>
      </c>
      <c r="K174" s="29">
        <v>5146</v>
      </c>
      <c r="L174" s="29">
        <v>80</v>
      </c>
      <c r="M174" s="29">
        <v>6</v>
      </c>
      <c r="N174" s="30">
        <v>168</v>
      </c>
      <c r="O174" s="31">
        <v>1.5599999999999999E-2</v>
      </c>
      <c r="P174" s="31">
        <v>7.4999999999999997E-2</v>
      </c>
      <c r="Q174" s="32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3">
      <c r="A175" s="24">
        <v>45100</v>
      </c>
      <c r="B175" s="33" t="s">
        <v>27</v>
      </c>
      <c r="C175" s="25">
        <v>1257</v>
      </c>
      <c r="D175" s="25">
        <v>33</v>
      </c>
      <c r="E175" s="25">
        <v>9</v>
      </c>
      <c r="F175" s="26">
        <v>132</v>
      </c>
      <c r="G175" s="27">
        <v>2.64E-2</v>
      </c>
      <c r="H175" s="27">
        <v>0.26019999999999999</v>
      </c>
      <c r="I175" s="28">
        <v>3.97</v>
      </c>
      <c r="J175" s="34" t="s">
        <v>28</v>
      </c>
      <c r="K175" s="29">
        <v>4438</v>
      </c>
      <c r="L175" s="29">
        <v>52</v>
      </c>
      <c r="M175" s="29">
        <v>5</v>
      </c>
      <c r="N175" s="30">
        <v>104</v>
      </c>
      <c r="O175" s="31">
        <v>1.18E-2</v>
      </c>
      <c r="P175" s="31">
        <v>8.8200000000000001E-2</v>
      </c>
      <c r="Q175" s="32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3">
      <c r="A176" s="24">
        <v>45101</v>
      </c>
      <c r="B176" s="33" t="s">
        <v>27</v>
      </c>
      <c r="C176" s="25">
        <v>1974</v>
      </c>
      <c r="D176" s="25">
        <v>53</v>
      </c>
      <c r="E176" s="25">
        <v>12</v>
      </c>
      <c r="F176" s="26">
        <v>58</v>
      </c>
      <c r="G176" s="27">
        <v>2.6800000000000001E-2</v>
      </c>
      <c r="H176" s="27">
        <v>0.21890000000000001</v>
      </c>
      <c r="I176" s="28">
        <v>1.1000000000000001</v>
      </c>
      <c r="J176" s="34" t="s">
        <v>28</v>
      </c>
      <c r="K176" s="29">
        <v>4037</v>
      </c>
      <c r="L176" s="29">
        <v>50</v>
      </c>
      <c r="M176" s="29">
        <v>7</v>
      </c>
      <c r="N176" s="30">
        <v>100</v>
      </c>
      <c r="O176" s="31">
        <v>1.2500000000000001E-2</v>
      </c>
      <c r="P176" s="31">
        <v>0.12939999999999999</v>
      </c>
      <c r="Q176" s="32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3">
      <c r="A177" s="24">
        <v>45102</v>
      </c>
      <c r="B177" s="33" t="s">
        <v>27</v>
      </c>
      <c r="C177" s="25">
        <v>1796</v>
      </c>
      <c r="D177" s="25">
        <v>48</v>
      </c>
      <c r="E177" s="25">
        <v>12</v>
      </c>
      <c r="F177" s="26">
        <v>102</v>
      </c>
      <c r="G177" s="27">
        <v>2.6800000000000001E-2</v>
      </c>
      <c r="H177" s="27">
        <v>0.24160000000000001</v>
      </c>
      <c r="I177" s="28">
        <v>2.12</v>
      </c>
      <c r="J177" s="34" t="s">
        <v>28</v>
      </c>
      <c r="K177" s="29">
        <v>3833</v>
      </c>
      <c r="L177" s="29">
        <v>71</v>
      </c>
      <c r="M177" s="29">
        <v>5</v>
      </c>
      <c r="N177" s="30">
        <v>180</v>
      </c>
      <c r="O177" s="31">
        <v>1.8599999999999998E-2</v>
      </c>
      <c r="P177" s="31">
        <v>6.4000000000000001E-2</v>
      </c>
      <c r="Q177" s="32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3">
      <c r="A178" s="24">
        <v>45103</v>
      </c>
      <c r="B178" s="33" t="s">
        <v>27</v>
      </c>
      <c r="C178" s="25">
        <v>2523</v>
      </c>
      <c r="D178" s="25">
        <v>40</v>
      </c>
      <c r="E178" s="25">
        <v>9</v>
      </c>
      <c r="F178" s="26">
        <v>52</v>
      </c>
      <c r="G178" s="27">
        <v>1.5900000000000001E-2</v>
      </c>
      <c r="H178" s="27">
        <v>0.22500000000000001</v>
      </c>
      <c r="I178" s="28">
        <v>1.31</v>
      </c>
      <c r="J178" s="34" t="s">
        <v>28</v>
      </c>
      <c r="K178" s="29">
        <v>5032</v>
      </c>
      <c r="L178" s="29">
        <v>50</v>
      </c>
      <c r="M178" s="29">
        <v>4</v>
      </c>
      <c r="N178" s="30">
        <v>168</v>
      </c>
      <c r="O178" s="31">
        <v>0.01</v>
      </c>
      <c r="P178" s="31">
        <v>6.9800000000000001E-2</v>
      </c>
      <c r="Q178" s="32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3">
      <c r="A179" s="24">
        <v>45104</v>
      </c>
      <c r="B179" s="33" t="s">
        <v>27</v>
      </c>
      <c r="C179" s="25">
        <v>1941</v>
      </c>
      <c r="D179" s="25">
        <v>39</v>
      </c>
      <c r="E179" s="25">
        <v>9</v>
      </c>
      <c r="F179" s="26">
        <v>87</v>
      </c>
      <c r="G179" s="27">
        <v>1.9900000000000001E-2</v>
      </c>
      <c r="H179" s="27">
        <v>0.22589999999999999</v>
      </c>
      <c r="I179" s="28">
        <v>2.25</v>
      </c>
      <c r="J179" s="34" t="s">
        <v>28</v>
      </c>
      <c r="K179" s="29">
        <v>4981</v>
      </c>
      <c r="L179" s="29">
        <v>81</v>
      </c>
      <c r="M179" s="29">
        <v>9</v>
      </c>
      <c r="N179" s="30">
        <v>130</v>
      </c>
      <c r="O179" s="31">
        <v>1.6199999999999999E-2</v>
      </c>
      <c r="P179" s="31">
        <v>0.1118</v>
      </c>
      <c r="Q179" s="32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3">
      <c r="A180" s="24">
        <v>45105</v>
      </c>
      <c r="B180" s="33" t="s">
        <v>27</v>
      </c>
      <c r="C180" s="25">
        <v>2287</v>
      </c>
      <c r="D180" s="25">
        <v>34</v>
      </c>
      <c r="E180" s="25">
        <v>12</v>
      </c>
      <c r="F180" s="26">
        <v>84</v>
      </c>
      <c r="G180" s="27">
        <v>1.4800000000000001E-2</v>
      </c>
      <c r="H180" s="27">
        <v>0.34789999999999999</v>
      </c>
      <c r="I180" s="28">
        <v>2.5</v>
      </c>
      <c r="J180" s="34" t="s">
        <v>28</v>
      </c>
      <c r="K180" s="29">
        <v>4790</v>
      </c>
      <c r="L180" s="29">
        <v>65</v>
      </c>
      <c r="M180" s="29">
        <v>5</v>
      </c>
      <c r="N180" s="30">
        <v>105</v>
      </c>
      <c r="O180" s="31">
        <v>1.35E-2</v>
      </c>
      <c r="P180" s="31">
        <v>8.1000000000000003E-2</v>
      </c>
      <c r="Q180" s="32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3">
      <c r="A181" s="24">
        <v>45106</v>
      </c>
      <c r="B181" s="33" t="s">
        <v>27</v>
      </c>
      <c r="C181" s="25">
        <v>1951</v>
      </c>
      <c r="D181" s="25">
        <v>46</v>
      </c>
      <c r="E181" s="25">
        <v>11</v>
      </c>
      <c r="F181" s="26">
        <v>129</v>
      </c>
      <c r="G181" s="27">
        <v>2.3300000000000001E-2</v>
      </c>
      <c r="H181" s="27">
        <v>0.24399999999999999</v>
      </c>
      <c r="I181" s="28">
        <v>2.83</v>
      </c>
      <c r="J181" s="34" t="s">
        <v>28</v>
      </c>
      <c r="K181" s="29">
        <v>4683</v>
      </c>
      <c r="L181" s="29">
        <v>48</v>
      </c>
      <c r="M181" s="29">
        <v>7</v>
      </c>
      <c r="N181" s="30">
        <v>149</v>
      </c>
      <c r="O181" s="31">
        <v>1.0200000000000001E-2</v>
      </c>
      <c r="P181" s="31">
        <v>0.155</v>
      </c>
      <c r="Q181" s="32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3">
      <c r="A182" s="24">
        <v>45107</v>
      </c>
      <c r="B182" s="33" t="s">
        <v>27</v>
      </c>
      <c r="C182" s="25">
        <v>1937</v>
      </c>
      <c r="D182" s="25">
        <v>55</v>
      </c>
      <c r="E182" s="25">
        <v>13</v>
      </c>
      <c r="F182" s="26">
        <v>48</v>
      </c>
      <c r="G182" s="27">
        <v>2.81E-2</v>
      </c>
      <c r="H182" s="27">
        <v>0.23669999999999999</v>
      </c>
      <c r="I182" s="28">
        <v>0.89</v>
      </c>
      <c r="J182" s="34" t="s">
        <v>28</v>
      </c>
      <c r="K182" s="29">
        <v>4284</v>
      </c>
      <c r="L182" s="29">
        <v>54</v>
      </c>
      <c r="M182" s="29">
        <v>6</v>
      </c>
      <c r="N182" s="30">
        <v>161</v>
      </c>
      <c r="O182" s="31">
        <v>1.2500000000000001E-2</v>
      </c>
      <c r="P182" s="31">
        <v>0.106</v>
      </c>
      <c r="Q182" s="32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3">
      <c r="A183" s="24">
        <v>45108</v>
      </c>
      <c r="B183" s="33" t="s">
        <v>29</v>
      </c>
      <c r="C183" s="25">
        <v>1265</v>
      </c>
      <c r="D183" s="25">
        <v>42</v>
      </c>
      <c r="E183" s="25">
        <v>10</v>
      </c>
      <c r="F183" s="26">
        <v>68</v>
      </c>
      <c r="G183" s="27">
        <v>3.32E-2</v>
      </c>
      <c r="H183" s="27">
        <v>0.24759999999999999</v>
      </c>
      <c r="I183" s="28">
        <v>1.62</v>
      </c>
      <c r="J183" s="34" t="s">
        <v>30</v>
      </c>
      <c r="K183" s="29">
        <v>4557</v>
      </c>
      <c r="L183" s="29">
        <v>75</v>
      </c>
      <c r="M183" s="29">
        <v>7</v>
      </c>
      <c r="N183" s="30">
        <v>160</v>
      </c>
      <c r="O183" s="31">
        <v>1.6500000000000001E-2</v>
      </c>
      <c r="P183" s="31">
        <v>0.09</v>
      </c>
      <c r="Q183" s="32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3">
      <c r="A184" s="24">
        <v>45109</v>
      </c>
      <c r="B184" s="33" t="s">
        <v>29</v>
      </c>
      <c r="C184" s="25">
        <v>1527</v>
      </c>
      <c r="D184" s="25">
        <v>31</v>
      </c>
      <c r="E184" s="25">
        <v>7</v>
      </c>
      <c r="F184" s="26">
        <v>62</v>
      </c>
      <c r="G184" s="27">
        <v>2.0199999999999999E-2</v>
      </c>
      <c r="H184" s="27">
        <v>0.23250000000000001</v>
      </c>
      <c r="I184" s="28">
        <v>2.0099999999999998</v>
      </c>
      <c r="J184" s="34" t="s">
        <v>30</v>
      </c>
      <c r="K184" s="29">
        <v>5740</v>
      </c>
      <c r="L184" s="29">
        <v>74</v>
      </c>
      <c r="M184" s="29">
        <v>8</v>
      </c>
      <c r="N184" s="30">
        <v>81</v>
      </c>
      <c r="O184" s="31">
        <v>1.29E-2</v>
      </c>
      <c r="P184" s="31">
        <v>0.10390000000000001</v>
      </c>
      <c r="Q184" s="32">
        <v>1.0900000000000001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3">
      <c r="A185" s="24">
        <v>45110</v>
      </c>
      <c r="B185" s="33" t="s">
        <v>29</v>
      </c>
      <c r="C185" s="25">
        <v>1824</v>
      </c>
      <c r="D185" s="25">
        <v>30</v>
      </c>
      <c r="E185" s="25">
        <v>7</v>
      </c>
      <c r="F185" s="26">
        <v>95</v>
      </c>
      <c r="G185" s="27">
        <v>1.6299999999999999E-2</v>
      </c>
      <c r="H185" s="27">
        <v>0.23369999999999999</v>
      </c>
      <c r="I185" s="28">
        <v>3.19</v>
      </c>
      <c r="J185" s="34" t="s">
        <v>30</v>
      </c>
      <c r="K185" s="29">
        <v>3823</v>
      </c>
      <c r="L185" s="29">
        <v>85</v>
      </c>
      <c r="M185" s="29">
        <v>6</v>
      </c>
      <c r="N185" s="30">
        <v>110</v>
      </c>
      <c r="O185" s="31">
        <v>2.2200000000000001E-2</v>
      </c>
      <c r="P185" s="31">
        <v>7.3599999999999999E-2</v>
      </c>
      <c r="Q185" s="32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3">
      <c r="A186" s="24">
        <v>45111</v>
      </c>
      <c r="B186" s="33" t="s">
        <v>29</v>
      </c>
      <c r="C186" s="25">
        <v>1372</v>
      </c>
      <c r="D186" s="25">
        <v>47</v>
      </c>
      <c r="E186" s="25">
        <v>12</v>
      </c>
      <c r="F186" s="26">
        <v>119</v>
      </c>
      <c r="G186" s="27">
        <v>3.4099999999999998E-2</v>
      </c>
      <c r="H186" s="27">
        <v>0.2641</v>
      </c>
      <c r="I186" s="28">
        <v>2.5499999999999998</v>
      </c>
      <c r="J186" s="34" t="s">
        <v>30</v>
      </c>
      <c r="K186" s="29">
        <v>5207</v>
      </c>
      <c r="L186" s="29">
        <v>54</v>
      </c>
      <c r="M186" s="29">
        <v>6</v>
      </c>
      <c r="N186" s="30">
        <v>161</v>
      </c>
      <c r="O186" s="31">
        <v>1.03E-2</v>
      </c>
      <c r="P186" s="31">
        <v>0.1061</v>
      </c>
      <c r="Q186" s="32">
        <v>3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3">
      <c r="A187" s="24">
        <v>45112</v>
      </c>
      <c r="B187" s="33" t="s">
        <v>29</v>
      </c>
      <c r="C187" s="25">
        <v>2338</v>
      </c>
      <c r="D187" s="25">
        <v>40</v>
      </c>
      <c r="E187" s="25">
        <v>13</v>
      </c>
      <c r="F187" s="26">
        <v>41</v>
      </c>
      <c r="G187" s="27">
        <v>1.6899999999999998E-2</v>
      </c>
      <c r="H187" s="27">
        <v>0.3266</v>
      </c>
      <c r="I187" s="28">
        <v>1.04</v>
      </c>
      <c r="J187" s="34" t="s">
        <v>30</v>
      </c>
      <c r="K187" s="29">
        <v>4209</v>
      </c>
      <c r="L187" s="29">
        <v>43</v>
      </c>
      <c r="M187" s="29">
        <v>7</v>
      </c>
      <c r="N187" s="30">
        <v>129</v>
      </c>
      <c r="O187" s="31">
        <v>1.03E-2</v>
      </c>
      <c r="P187" s="31">
        <v>0.16589999999999999</v>
      </c>
      <c r="Q187" s="32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3">
      <c r="A188" s="24">
        <v>45113</v>
      </c>
      <c r="B188" s="33" t="s">
        <v>29</v>
      </c>
      <c r="C188" s="25">
        <v>1534</v>
      </c>
      <c r="D188" s="25">
        <v>33</v>
      </c>
      <c r="E188" s="25">
        <v>10</v>
      </c>
      <c r="F188" s="26">
        <v>98</v>
      </c>
      <c r="G188" s="27">
        <v>2.1700000000000001E-2</v>
      </c>
      <c r="H188" s="27">
        <v>0.29010000000000002</v>
      </c>
      <c r="I188" s="28">
        <v>2.94</v>
      </c>
      <c r="J188" s="34" t="s">
        <v>30</v>
      </c>
      <c r="K188" s="29">
        <v>4804</v>
      </c>
      <c r="L188" s="29">
        <v>54</v>
      </c>
      <c r="M188" s="29">
        <v>6</v>
      </c>
      <c r="N188" s="30">
        <v>178</v>
      </c>
      <c r="O188" s="31">
        <v>1.1299999999999999E-2</v>
      </c>
      <c r="P188" s="31">
        <v>0.1051</v>
      </c>
      <c r="Q188" s="32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3">
      <c r="A189" s="24">
        <v>45114</v>
      </c>
      <c r="B189" s="33" t="s">
        <v>29</v>
      </c>
      <c r="C189" s="25">
        <v>1280</v>
      </c>
      <c r="D189" s="25">
        <v>46</v>
      </c>
      <c r="E189" s="25">
        <v>12</v>
      </c>
      <c r="F189" s="26">
        <v>134</v>
      </c>
      <c r="G189" s="27">
        <v>3.5999999999999997E-2</v>
      </c>
      <c r="H189" s="27">
        <v>0.2651</v>
      </c>
      <c r="I189" s="28">
        <v>2.9</v>
      </c>
      <c r="J189" s="34" t="s">
        <v>30</v>
      </c>
      <c r="K189" s="29">
        <v>4571</v>
      </c>
      <c r="L189" s="29">
        <v>54</v>
      </c>
      <c r="M189" s="29">
        <v>8</v>
      </c>
      <c r="N189" s="30">
        <v>111</v>
      </c>
      <c r="O189" s="31">
        <v>1.1900000000000001E-2</v>
      </c>
      <c r="P189" s="31">
        <v>0.14199999999999999</v>
      </c>
      <c r="Q189" s="32">
        <v>2.0499999999999998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3">
      <c r="A190" s="24">
        <v>45115</v>
      </c>
      <c r="B190" s="33" t="s">
        <v>29</v>
      </c>
      <c r="C190" s="25">
        <v>2105</v>
      </c>
      <c r="D190" s="25">
        <v>53</v>
      </c>
      <c r="E190" s="25">
        <v>15</v>
      </c>
      <c r="F190" s="26">
        <v>131</v>
      </c>
      <c r="G190" s="27">
        <v>2.5100000000000001E-2</v>
      </c>
      <c r="H190" s="27">
        <v>0.27579999999999999</v>
      </c>
      <c r="I190" s="28">
        <v>2.48</v>
      </c>
      <c r="J190" s="34" t="s">
        <v>30</v>
      </c>
      <c r="K190" s="29">
        <v>4378</v>
      </c>
      <c r="L190" s="29">
        <v>55</v>
      </c>
      <c r="M190" s="29">
        <v>5</v>
      </c>
      <c r="N190" s="30">
        <v>137</v>
      </c>
      <c r="O190" s="31">
        <v>1.26E-2</v>
      </c>
      <c r="P190" s="31">
        <v>8.6400000000000005E-2</v>
      </c>
      <c r="Q190" s="32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3">
      <c r="A191" s="24">
        <v>45116</v>
      </c>
      <c r="B191" s="33" t="s">
        <v>29</v>
      </c>
      <c r="C191" s="25">
        <v>3075</v>
      </c>
      <c r="D191" s="25">
        <v>39</v>
      </c>
      <c r="E191" s="25">
        <v>11</v>
      </c>
      <c r="F191" s="26">
        <v>43</v>
      </c>
      <c r="G191" s="27">
        <v>1.2800000000000001E-2</v>
      </c>
      <c r="H191" s="27">
        <v>0.27629999999999999</v>
      </c>
      <c r="I191" s="28">
        <v>1.0900000000000001</v>
      </c>
      <c r="J191" s="34" t="s">
        <v>30</v>
      </c>
      <c r="K191" s="29">
        <v>3838</v>
      </c>
      <c r="L191" s="29">
        <v>57</v>
      </c>
      <c r="M191" s="29">
        <v>7</v>
      </c>
      <c r="N191" s="30">
        <v>134</v>
      </c>
      <c r="O191" s="31">
        <v>1.4800000000000001E-2</v>
      </c>
      <c r="P191" s="31">
        <v>0.1203</v>
      </c>
      <c r="Q191" s="32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3">
      <c r="A192" s="24">
        <v>45117</v>
      </c>
      <c r="B192" s="33" t="s">
        <v>29</v>
      </c>
      <c r="C192" s="25">
        <v>1153</v>
      </c>
      <c r="D192" s="25">
        <v>56</v>
      </c>
      <c r="E192" s="25">
        <v>12</v>
      </c>
      <c r="F192" s="26">
        <v>136</v>
      </c>
      <c r="G192" s="27">
        <v>4.8899999999999999E-2</v>
      </c>
      <c r="H192" s="27">
        <v>0.2177</v>
      </c>
      <c r="I192" s="28">
        <v>2.41</v>
      </c>
      <c r="J192" s="34" t="s">
        <v>30</v>
      </c>
      <c r="K192" s="29">
        <v>4386</v>
      </c>
      <c r="L192" s="29">
        <v>49</v>
      </c>
      <c r="M192" s="29">
        <v>4</v>
      </c>
      <c r="N192" s="30">
        <v>173</v>
      </c>
      <c r="O192" s="31">
        <v>1.11E-2</v>
      </c>
      <c r="P192" s="31">
        <v>9.1200000000000003E-2</v>
      </c>
      <c r="Q192" s="32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3">
      <c r="A193" s="24">
        <v>45118</v>
      </c>
      <c r="B193" s="33" t="s">
        <v>29</v>
      </c>
      <c r="C193" s="25">
        <v>2001</v>
      </c>
      <c r="D193" s="25">
        <v>55</v>
      </c>
      <c r="E193" s="25">
        <v>12</v>
      </c>
      <c r="F193" s="26">
        <v>103</v>
      </c>
      <c r="G193" s="27">
        <v>2.76E-2</v>
      </c>
      <c r="H193" s="27">
        <v>0.21809999999999999</v>
      </c>
      <c r="I193" s="28">
        <v>1.86</v>
      </c>
      <c r="J193" s="34" t="s">
        <v>30</v>
      </c>
      <c r="K193" s="29">
        <v>4706</v>
      </c>
      <c r="L193" s="29">
        <v>79</v>
      </c>
      <c r="M193" s="29">
        <v>8</v>
      </c>
      <c r="N193" s="30">
        <v>109</v>
      </c>
      <c r="O193" s="31">
        <v>1.6799999999999999E-2</v>
      </c>
      <c r="P193" s="31">
        <v>0.10059999999999999</v>
      </c>
      <c r="Q193" s="32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3">
      <c r="A194" s="24">
        <v>45119</v>
      </c>
      <c r="B194" s="33" t="s">
        <v>29</v>
      </c>
      <c r="C194" s="25">
        <v>2756</v>
      </c>
      <c r="D194" s="25">
        <v>39</v>
      </c>
      <c r="E194" s="25">
        <v>11</v>
      </c>
      <c r="F194" s="26">
        <v>64</v>
      </c>
      <c r="G194" s="27">
        <v>1.4E-2</v>
      </c>
      <c r="H194" s="27">
        <v>0.27789999999999998</v>
      </c>
      <c r="I194" s="28">
        <v>1.66</v>
      </c>
      <c r="J194" s="34" t="s">
        <v>30</v>
      </c>
      <c r="K194" s="29">
        <v>5673</v>
      </c>
      <c r="L194" s="29">
        <v>80</v>
      </c>
      <c r="M194" s="29">
        <v>7</v>
      </c>
      <c r="N194" s="30">
        <v>150</v>
      </c>
      <c r="O194" s="31">
        <v>1.41E-2</v>
      </c>
      <c r="P194" s="31">
        <v>8.7499999999999994E-2</v>
      </c>
      <c r="Q194" s="32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3">
      <c r="A195" s="24">
        <v>45120</v>
      </c>
      <c r="B195" s="33" t="s">
        <v>29</v>
      </c>
      <c r="C195" s="25">
        <v>3147</v>
      </c>
      <c r="D195" s="25">
        <v>50</v>
      </c>
      <c r="E195" s="25">
        <v>14</v>
      </c>
      <c r="F195" s="26">
        <v>103</v>
      </c>
      <c r="G195" s="27">
        <v>1.6E-2</v>
      </c>
      <c r="H195" s="27">
        <v>0.2797</v>
      </c>
      <c r="I195" s="28">
        <v>2.0499999999999998</v>
      </c>
      <c r="J195" s="34" t="s">
        <v>30</v>
      </c>
      <c r="K195" s="29">
        <v>4286</v>
      </c>
      <c r="L195" s="29">
        <v>47</v>
      </c>
      <c r="M195" s="29">
        <v>3</v>
      </c>
      <c r="N195" s="30">
        <v>132</v>
      </c>
      <c r="O195" s="31">
        <v>1.11E-2</v>
      </c>
      <c r="P195" s="31">
        <v>7.1099999999999997E-2</v>
      </c>
      <c r="Q195" s="32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3">
      <c r="A196" s="24">
        <v>45121</v>
      </c>
      <c r="B196" s="33" t="s">
        <v>29</v>
      </c>
      <c r="C196" s="25">
        <v>1050</v>
      </c>
      <c r="D196" s="25">
        <v>27</v>
      </c>
      <c r="E196" s="25">
        <v>6</v>
      </c>
      <c r="F196" s="26">
        <v>114</v>
      </c>
      <c r="G196" s="27">
        <v>2.6100000000000002E-2</v>
      </c>
      <c r="H196" s="27">
        <v>0.23649999999999999</v>
      </c>
      <c r="I196" s="28">
        <v>4.1399999999999997</v>
      </c>
      <c r="J196" s="34" t="s">
        <v>30</v>
      </c>
      <c r="K196" s="29">
        <v>5220</v>
      </c>
      <c r="L196" s="29">
        <v>73</v>
      </c>
      <c r="M196" s="29">
        <v>5</v>
      </c>
      <c r="N196" s="30">
        <v>109</v>
      </c>
      <c r="O196" s="31">
        <v>1.4E-2</v>
      </c>
      <c r="P196" s="31">
        <v>6.3700000000000007E-2</v>
      </c>
      <c r="Q196" s="32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3">
      <c r="A197" s="24">
        <v>45122</v>
      </c>
      <c r="B197" s="33" t="s">
        <v>29</v>
      </c>
      <c r="C197" s="25">
        <v>2930</v>
      </c>
      <c r="D197" s="25">
        <v>65</v>
      </c>
      <c r="E197" s="25">
        <v>18</v>
      </c>
      <c r="F197" s="26">
        <v>47</v>
      </c>
      <c r="G197" s="27">
        <v>2.23E-2</v>
      </c>
      <c r="H197" s="27">
        <v>0.27660000000000001</v>
      </c>
      <c r="I197" s="28">
        <v>0.71</v>
      </c>
      <c r="J197" s="34" t="s">
        <v>30</v>
      </c>
      <c r="K197" s="29">
        <v>5045</v>
      </c>
      <c r="L197" s="29">
        <v>46</v>
      </c>
      <c r="M197" s="29">
        <v>4</v>
      </c>
      <c r="N197" s="30">
        <v>169</v>
      </c>
      <c r="O197" s="31">
        <v>8.9999999999999993E-3</v>
      </c>
      <c r="P197" s="31">
        <v>9.3799999999999994E-2</v>
      </c>
      <c r="Q197" s="32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3">
      <c r="A198" s="24">
        <v>45123</v>
      </c>
      <c r="B198" s="33" t="s">
        <v>29</v>
      </c>
      <c r="C198" s="25">
        <v>2578</v>
      </c>
      <c r="D198" s="25">
        <v>54</v>
      </c>
      <c r="E198" s="25">
        <v>12</v>
      </c>
      <c r="F198" s="26">
        <v>76</v>
      </c>
      <c r="G198" s="27">
        <v>2.1100000000000001E-2</v>
      </c>
      <c r="H198" s="27">
        <v>0.21840000000000001</v>
      </c>
      <c r="I198" s="28">
        <v>1.4</v>
      </c>
      <c r="J198" s="34" t="s">
        <v>30</v>
      </c>
      <c r="K198" s="29">
        <v>3857</v>
      </c>
      <c r="L198" s="29">
        <v>67</v>
      </c>
      <c r="M198" s="29">
        <v>7</v>
      </c>
      <c r="N198" s="30">
        <v>187</v>
      </c>
      <c r="O198" s="31">
        <v>1.7500000000000002E-2</v>
      </c>
      <c r="P198" s="31">
        <v>0.10929999999999999</v>
      </c>
      <c r="Q198" s="32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3">
      <c r="A199" s="24">
        <v>45124</v>
      </c>
      <c r="B199" s="33" t="s">
        <v>29</v>
      </c>
      <c r="C199" s="25">
        <v>2237</v>
      </c>
      <c r="D199" s="25">
        <v>56</v>
      </c>
      <c r="E199" s="25">
        <v>15</v>
      </c>
      <c r="F199" s="26">
        <v>52</v>
      </c>
      <c r="G199" s="27">
        <v>2.5100000000000001E-2</v>
      </c>
      <c r="H199" s="27">
        <v>0.2712</v>
      </c>
      <c r="I199" s="28">
        <v>0.93</v>
      </c>
      <c r="J199" s="34" t="s">
        <v>30</v>
      </c>
      <c r="K199" s="29">
        <v>4357</v>
      </c>
      <c r="L199" s="29">
        <v>72</v>
      </c>
      <c r="M199" s="29">
        <v>6</v>
      </c>
      <c r="N199" s="30">
        <v>117</v>
      </c>
      <c r="O199" s="31">
        <v>1.66E-2</v>
      </c>
      <c r="P199" s="31">
        <v>7.7600000000000002E-2</v>
      </c>
      <c r="Q199" s="32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3">
      <c r="A200" s="24">
        <v>45125</v>
      </c>
      <c r="B200" s="33" t="s">
        <v>29</v>
      </c>
      <c r="C200" s="25">
        <v>3213</v>
      </c>
      <c r="D200" s="25">
        <v>36</v>
      </c>
      <c r="E200" s="25">
        <v>10</v>
      </c>
      <c r="F200" s="26">
        <v>87</v>
      </c>
      <c r="G200" s="27">
        <v>1.12E-2</v>
      </c>
      <c r="H200" s="27">
        <v>0.2833</v>
      </c>
      <c r="I200" s="28">
        <v>2.41</v>
      </c>
      <c r="J200" s="34" t="s">
        <v>30</v>
      </c>
      <c r="K200" s="29">
        <v>5160</v>
      </c>
      <c r="L200" s="29">
        <v>81</v>
      </c>
      <c r="M200" s="29">
        <v>9</v>
      </c>
      <c r="N200" s="30">
        <v>190</v>
      </c>
      <c r="O200" s="31">
        <v>1.5699999999999999E-2</v>
      </c>
      <c r="P200" s="31">
        <v>0.1118</v>
      </c>
      <c r="Q200" s="32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3">
      <c r="A201" s="24">
        <v>45126</v>
      </c>
      <c r="B201" s="33" t="s">
        <v>29</v>
      </c>
      <c r="C201" s="25">
        <v>2241</v>
      </c>
      <c r="D201" s="25">
        <v>30</v>
      </c>
      <c r="E201" s="25">
        <v>10</v>
      </c>
      <c r="F201" s="26">
        <v>135</v>
      </c>
      <c r="G201" s="27">
        <v>1.3299999999999999E-2</v>
      </c>
      <c r="H201" s="27">
        <v>0.3347</v>
      </c>
      <c r="I201" s="28">
        <v>4.53</v>
      </c>
      <c r="J201" s="34" t="s">
        <v>30</v>
      </c>
      <c r="K201" s="29">
        <v>4220</v>
      </c>
      <c r="L201" s="29">
        <v>38</v>
      </c>
      <c r="M201" s="29">
        <v>7</v>
      </c>
      <c r="N201" s="30">
        <v>79</v>
      </c>
      <c r="O201" s="31">
        <v>8.9999999999999993E-3</v>
      </c>
      <c r="P201" s="31">
        <v>0.18190000000000001</v>
      </c>
      <c r="Q201" s="32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3">
      <c r="A202" s="24">
        <v>45127</v>
      </c>
      <c r="B202" s="33" t="s">
        <v>29</v>
      </c>
      <c r="C202" s="25">
        <v>2925</v>
      </c>
      <c r="D202" s="25">
        <v>62</v>
      </c>
      <c r="E202" s="25">
        <v>17</v>
      </c>
      <c r="F202" s="26">
        <v>59</v>
      </c>
      <c r="G202" s="27">
        <v>2.1100000000000001E-2</v>
      </c>
      <c r="H202" s="27">
        <v>0.28120000000000001</v>
      </c>
      <c r="I202" s="28">
        <v>0.95</v>
      </c>
      <c r="J202" s="34" t="s">
        <v>30</v>
      </c>
      <c r="K202" s="29">
        <v>4253</v>
      </c>
      <c r="L202" s="29">
        <v>41</v>
      </c>
      <c r="M202" s="29">
        <v>4</v>
      </c>
      <c r="N202" s="30">
        <v>131</v>
      </c>
      <c r="O202" s="31">
        <v>9.7000000000000003E-3</v>
      </c>
      <c r="P202" s="31">
        <v>9.8500000000000004E-2</v>
      </c>
      <c r="Q202" s="32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3">
      <c r="A203" s="24">
        <v>45128</v>
      </c>
      <c r="B203" s="33" t="s">
        <v>29</v>
      </c>
      <c r="C203" s="25">
        <v>1254</v>
      </c>
      <c r="D203" s="25">
        <v>36</v>
      </c>
      <c r="E203" s="25">
        <v>10</v>
      </c>
      <c r="F203" s="26">
        <v>88</v>
      </c>
      <c r="G203" s="27">
        <v>2.8500000000000001E-2</v>
      </c>
      <c r="H203" s="27">
        <v>0.2838</v>
      </c>
      <c r="I203" s="28">
        <v>2.4500000000000002</v>
      </c>
      <c r="J203" s="34" t="s">
        <v>30</v>
      </c>
      <c r="K203" s="29">
        <v>4642</v>
      </c>
      <c r="L203" s="29">
        <v>78</v>
      </c>
      <c r="M203" s="29">
        <v>5</v>
      </c>
      <c r="N203" s="30">
        <v>110</v>
      </c>
      <c r="O203" s="31">
        <v>1.6799999999999999E-2</v>
      </c>
      <c r="P203" s="31">
        <v>6.2799999999999995E-2</v>
      </c>
      <c r="Q203" s="32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3">
      <c r="A204" s="24">
        <v>45129</v>
      </c>
      <c r="B204" s="33" t="s">
        <v>29</v>
      </c>
      <c r="C204" s="25">
        <v>1374</v>
      </c>
      <c r="D204" s="25">
        <v>54</v>
      </c>
      <c r="E204" s="25">
        <v>13</v>
      </c>
      <c r="F204" s="26">
        <v>93</v>
      </c>
      <c r="G204" s="27">
        <v>3.9199999999999999E-2</v>
      </c>
      <c r="H204" s="27">
        <v>0.23719999999999999</v>
      </c>
      <c r="I204" s="28">
        <v>1.73</v>
      </c>
      <c r="J204" s="34" t="s">
        <v>30</v>
      </c>
      <c r="K204" s="29">
        <v>5143</v>
      </c>
      <c r="L204" s="29">
        <v>75</v>
      </c>
      <c r="M204" s="29">
        <v>5</v>
      </c>
      <c r="N204" s="30">
        <v>103</v>
      </c>
      <c r="O204" s="31">
        <v>1.47E-2</v>
      </c>
      <c r="P204" s="31">
        <v>6.3299999999999995E-2</v>
      </c>
      <c r="Q204" s="32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3">
      <c r="A205" s="24">
        <v>45130</v>
      </c>
      <c r="B205" s="33" t="s">
        <v>29</v>
      </c>
      <c r="C205" s="25">
        <v>2658</v>
      </c>
      <c r="D205" s="25">
        <v>60</v>
      </c>
      <c r="E205" s="25">
        <v>13</v>
      </c>
      <c r="F205" s="26">
        <v>109</v>
      </c>
      <c r="G205" s="27">
        <v>2.2700000000000001E-2</v>
      </c>
      <c r="H205" s="27">
        <v>0.21659999999999999</v>
      </c>
      <c r="I205" s="28">
        <v>1.8</v>
      </c>
      <c r="J205" s="34" t="s">
        <v>30</v>
      </c>
      <c r="K205" s="29">
        <v>4239</v>
      </c>
      <c r="L205" s="29">
        <v>56</v>
      </c>
      <c r="M205" s="29">
        <v>6</v>
      </c>
      <c r="N205" s="30">
        <v>81</v>
      </c>
      <c r="O205" s="31">
        <v>1.3299999999999999E-2</v>
      </c>
      <c r="P205" s="31">
        <v>0.10340000000000001</v>
      </c>
      <c r="Q205" s="32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3">
      <c r="A206" s="24">
        <v>45131</v>
      </c>
      <c r="B206" s="33" t="s">
        <v>29</v>
      </c>
      <c r="C206" s="25">
        <v>1200</v>
      </c>
      <c r="D206" s="25">
        <v>49</v>
      </c>
      <c r="E206" s="25">
        <v>11</v>
      </c>
      <c r="F206" s="26">
        <v>112</v>
      </c>
      <c r="G206" s="27">
        <v>4.0800000000000003E-2</v>
      </c>
      <c r="H206" s="27">
        <v>0.22040000000000001</v>
      </c>
      <c r="I206" s="28">
        <v>2.29</v>
      </c>
      <c r="J206" s="34" t="s">
        <v>30</v>
      </c>
      <c r="K206" s="29">
        <v>4867</v>
      </c>
      <c r="L206" s="29">
        <v>57</v>
      </c>
      <c r="M206" s="29">
        <v>8</v>
      </c>
      <c r="N206" s="30">
        <v>172</v>
      </c>
      <c r="O206" s="31">
        <v>1.17E-2</v>
      </c>
      <c r="P206" s="31">
        <v>0.13780000000000001</v>
      </c>
      <c r="Q206" s="32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3">
      <c r="A207" s="24">
        <v>45132</v>
      </c>
      <c r="B207" s="33" t="s">
        <v>29</v>
      </c>
      <c r="C207" s="25">
        <v>2663</v>
      </c>
      <c r="D207" s="25">
        <v>64</v>
      </c>
      <c r="E207" s="25">
        <v>17</v>
      </c>
      <c r="F207" s="26">
        <v>47</v>
      </c>
      <c r="G207" s="27">
        <v>2.3900000000000001E-2</v>
      </c>
      <c r="H207" s="27">
        <v>0.26290000000000002</v>
      </c>
      <c r="I207" s="28">
        <v>0.74</v>
      </c>
      <c r="J207" s="34" t="s">
        <v>30</v>
      </c>
      <c r="K207" s="29">
        <v>4885</v>
      </c>
      <c r="L207" s="29">
        <v>53</v>
      </c>
      <c r="M207" s="29">
        <v>6</v>
      </c>
      <c r="N207" s="30">
        <v>119</v>
      </c>
      <c r="O207" s="31">
        <v>1.0800000000000001E-2</v>
      </c>
      <c r="P207" s="31">
        <v>0.1071</v>
      </c>
      <c r="Q207" s="32">
        <v>2.2599999999999998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3">
      <c r="A208" s="24">
        <v>45133</v>
      </c>
      <c r="B208" s="33" t="s">
        <v>29</v>
      </c>
      <c r="C208" s="25">
        <v>2922</v>
      </c>
      <c r="D208" s="25">
        <v>42</v>
      </c>
      <c r="E208" s="25">
        <v>13</v>
      </c>
      <c r="F208" s="26">
        <v>69</v>
      </c>
      <c r="G208" s="27">
        <v>1.43E-2</v>
      </c>
      <c r="H208" s="27">
        <v>0.31990000000000002</v>
      </c>
      <c r="I208" s="28">
        <v>1.66</v>
      </c>
      <c r="J208" s="34" t="s">
        <v>30</v>
      </c>
      <c r="K208" s="29">
        <v>4790</v>
      </c>
      <c r="L208" s="29">
        <v>74</v>
      </c>
      <c r="M208" s="29">
        <v>7</v>
      </c>
      <c r="N208" s="30">
        <v>130</v>
      </c>
      <c r="O208" s="31">
        <v>1.55E-2</v>
      </c>
      <c r="P208" s="31">
        <v>9.0399999999999994E-2</v>
      </c>
      <c r="Q208" s="32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3">
      <c r="A209" s="24">
        <v>45134</v>
      </c>
      <c r="B209" s="33" t="s">
        <v>29</v>
      </c>
      <c r="C209" s="25">
        <v>2344</v>
      </c>
      <c r="D209" s="25">
        <v>60</v>
      </c>
      <c r="E209" s="25">
        <v>13</v>
      </c>
      <c r="F209" s="26">
        <v>100</v>
      </c>
      <c r="G209" s="27">
        <v>2.5499999999999998E-2</v>
      </c>
      <c r="H209" s="27">
        <v>0.21679999999999999</v>
      </c>
      <c r="I209" s="28">
        <v>1.67</v>
      </c>
      <c r="J209" s="34" t="s">
        <v>30</v>
      </c>
      <c r="K209" s="29">
        <v>5166</v>
      </c>
      <c r="L209" s="29">
        <v>75</v>
      </c>
      <c r="M209" s="29">
        <v>7</v>
      </c>
      <c r="N209" s="30">
        <v>181</v>
      </c>
      <c r="O209" s="31">
        <v>1.4500000000000001E-2</v>
      </c>
      <c r="P209" s="31">
        <v>9.01E-2</v>
      </c>
      <c r="Q209" s="32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3">
      <c r="A210" s="24">
        <v>45135</v>
      </c>
      <c r="B210" s="33" t="s">
        <v>29</v>
      </c>
      <c r="C210" s="25">
        <v>1102</v>
      </c>
      <c r="D210" s="25">
        <v>40</v>
      </c>
      <c r="E210" s="25">
        <v>13</v>
      </c>
      <c r="F210" s="26">
        <v>74</v>
      </c>
      <c r="G210" s="27">
        <v>3.6600000000000001E-2</v>
      </c>
      <c r="H210" s="27">
        <v>0.3241</v>
      </c>
      <c r="I210" s="28">
        <v>1.83</v>
      </c>
      <c r="J210" s="34" t="s">
        <v>30</v>
      </c>
      <c r="K210" s="29">
        <v>4893</v>
      </c>
      <c r="L210" s="29">
        <v>78</v>
      </c>
      <c r="M210" s="29">
        <v>9</v>
      </c>
      <c r="N210" s="30">
        <v>83</v>
      </c>
      <c r="O210" s="31">
        <v>1.5900000000000001E-2</v>
      </c>
      <c r="P210" s="31">
        <v>0.11409999999999999</v>
      </c>
      <c r="Q210" s="32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3">
      <c r="A211" s="24">
        <v>45136</v>
      </c>
      <c r="B211" s="33" t="s">
        <v>29</v>
      </c>
      <c r="C211" s="25">
        <v>2187</v>
      </c>
      <c r="D211" s="25">
        <v>38</v>
      </c>
      <c r="E211" s="25">
        <v>12</v>
      </c>
      <c r="F211" s="26">
        <v>83</v>
      </c>
      <c r="G211" s="27">
        <v>1.7299999999999999E-2</v>
      </c>
      <c r="H211" s="27">
        <v>0.30580000000000002</v>
      </c>
      <c r="I211" s="28">
        <v>2.21</v>
      </c>
      <c r="J211" s="34" t="s">
        <v>30</v>
      </c>
      <c r="K211" s="29">
        <v>4290</v>
      </c>
      <c r="L211" s="29">
        <v>37</v>
      </c>
      <c r="M211" s="29">
        <v>3</v>
      </c>
      <c r="N211" s="30">
        <v>167</v>
      </c>
      <c r="O211" s="31">
        <v>8.6E-3</v>
      </c>
      <c r="P211" s="31">
        <v>7.6999999999999999E-2</v>
      </c>
      <c r="Q211" s="32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3">
      <c r="A212" s="24">
        <v>45137</v>
      </c>
      <c r="B212" s="33" t="s">
        <v>29</v>
      </c>
      <c r="C212" s="25">
        <v>2451</v>
      </c>
      <c r="D212" s="25">
        <v>46</v>
      </c>
      <c r="E212" s="25">
        <v>12</v>
      </c>
      <c r="F212" s="26">
        <v>106</v>
      </c>
      <c r="G212" s="27">
        <v>1.8599999999999998E-2</v>
      </c>
      <c r="H212" s="27">
        <v>0.2656</v>
      </c>
      <c r="I212" s="28">
        <v>2.33</v>
      </c>
      <c r="J212" s="34" t="s">
        <v>30</v>
      </c>
      <c r="K212" s="29">
        <v>4601</v>
      </c>
      <c r="L212" s="29">
        <v>78</v>
      </c>
      <c r="M212" s="29">
        <v>8</v>
      </c>
      <c r="N212" s="30">
        <v>176</v>
      </c>
      <c r="O212" s="31">
        <v>1.6899999999999998E-2</v>
      </c>
      <c r="P212" s="31">
        <v>0.1014</v>
      </c>
      <c r="Q212" s="32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3">
      <c r="A213" s="24">
        <v>45138</v>
      </c>
      <c r="B213" s="33" t="s">
        <v>29</v>
      </c>
      <c r="C213" s="25">
        <v>1650</v>
      </c>
      <c r="D213" s="25">
        <v>51</v>
      </c>
      <c r="E213" s="25">
        <v>14</v>
      </c>
      <c r="F213" s="26">
        <v>44</v>
      </c>
      <c r="G213" s="27">
        <v>3.0800000000000001E-2</v>
      </c>
      <c r="H213" s="27">
        <v>0.2787</v>
      </c>
      <c r="I213" s="28">
        <v>0.86</v>
      </c>
      <c r="J213" s="34" t="s">
        <v>30</v>
      </c>
      <c r="K213" s="29">
        <v>5272</v>
      </c>
      <c r="L213" s="29">
        <v>83</v>
      </c>
      <c r="M213" s="29">
        <v>8</v>
      </c>
      <c r="N213" s="30">
        <v>155</v>
      </c>
      <c r="O213" s="31">
        <v>1.5699999999999999E-2</v>
      </c>
      <c r="P213" s="31">
        <v>9.8299999999999998E-2</v>
      </c>
      <c r="Q213" s="32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3">
      <c r="A214" s="24">
        <v>45139</v>
      </c>
      <c r="B214" s="33" t="s">
        <v>31</v>
      </c>
      <c r="C214" s="25">
        <v>1275</v>
      </c>
      <c r="D214" s="25">
        <v>66</v>
      </c>
      <c r="E214" s="25">
        <v>16</v>
      </c>
      <c r="F214" s="26">
        <v>119</v>
      </c>
      <c r="G214" s="27">
        <v>5.1499999999999997E-2</v>
      </c>
      <c r="H214" s="27">
        <v>0.2457</v>
      </c>
      <c r="I214" s="28">
        <v>1.81</v>
      </c>
      <c r="J214" s="34" t="s">
        <v>32</v>
      </c>
      <c r="K214" s="29">
        <v>4461</v>
      </c>
      <c r="L214" s="29">
        <v>41</v>
      </c>
      <c r="M214" s="29">
        <v>6</v>
      </c>
      <c r="N214" s="30">
        <v>111</v>
      </c>
      <c r="O214" s="31">
        <v>9.1999999999999998E-3</v>
      </c>
      <c r="P214" s="31">
        <v>0.1472</v>
      </c>
      <c r="Q214" s="32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3">
      <c r="A215" s="24">
        <v>45140</v>
      </c>
      <c r="B215" s="33" t="s">
        <v>31</v>
      </c>
      <c r="C215" s="25">
        <v>2042</v>
      </c>
      <c r="D215" s="25">
        <v>53</v>
      </c>
      <c r="E215" s="25">
        <v>13</v>
      </c>
      <c r="F215" s="26">
        <v>50</v>
      </c>
      <c r="G215" s="27">
        <v>2.58E-2</v>
      </c>
      <c r="H215" s="27">
        <v>0.23799999999999999</v>
      </c>
      <c r="I215" s="28">
        <v>0.95</v>
      </c>
      <c r="J215" s="34" t="s">
        <v>32</v>
      </c>
      <c r="K215" s="29">
        <v>5586</v>
      </c>
      <c r="L215" s="29">
        <v>59</v>
      </c>
      <c r="M215" s="29">
        <v>8</v>
      </c>
      <c r="N215" s="30">
        <v>115</v>
      </c>
      <c r="O215" s="31">
        <v>1.06E-2</v>
      </c>
      <c r="P215" s="31">
        <v>0.13439999999999999</v>
      </c>
      <c r="Q215" s="32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3">
      <c r="A216" s="24">
        <v>45141</v>
      </c>
      <c r="B216" s="33" t="s">
        <v>31</v>
      </c>
      <c r="C216" s="25">
        <v>2717</v>
      </c>
      <c r="D216" s="25">
        <v>35</v>
      </c>
      <c r="E216" s="25">
        <v>8</v>
      </c>
      <c r="F216" s="26">
        <v>57</v>
      </c>
      <c r="G216" s="27">
        <v>1.2699999999999999E-2</v>
      </c>
      <c r="H216" s="27">
        <v>0.22889999999999999</v>
      </c>
      <c r="I216" s="28">
        <v>1.64</v>
      </c>
      <c r="J216" s="34" t="s">
        <v>32</v>
      </c>
      <c r="K216" s="29">
        <v>5567</v>
      </c>
      <c r="L216" s="29">
        <v>68</v>
      </c>
      <c r="M216" s="29">
        <v>6</v>
      </c>
      <c r="N216" s="30">
        <v>185</v>
      </c>
      <c r="O216" s="31">
        <v>1.2200000000000001E-2</v>
      </c>
      <c r="P216" s="31">
        <v>9.4200000000000006E-2</v>
      </c>
      <c r="Q216" s="32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3">
      <c r="A217" s="24">
        <v>45142</v>
      </c>
      <c r="B217" s="33" t="s">
        <v>31</v>
      </c>
      <c r="C217" s="25">
        <v>1862</v>
      </c>
      <c r="D217" s="25">
        <v>23</v>
      </c>
      <c r="E217" s="25">
        <v>10</v>
      </c>
      <c r="F217" s="26">
        <v>79</v>
      </c>
      <c r="G217" s="27">
        <v>1.2500000000000001E-2</v>
      </c>
      <c r="H217" s="27">
        <v>0.41460000000000002</v>
      </c>
      <c r="I217" s="28">
        <v>3.4</v>
      </c>
      <c r="J217" s="34" t="s">
        <v>32</v>
      </c>
      <c r="K217" s="29">
        <v>4683</v>
      </c>
      <c r="L217" s="29">
        <v>62</v>
      </c>
      <c r="M217" s="29">
        <v>5</v>
      </c>
      <c r="N217" s="30">
        <v>102</v>
      </c>
      <c r="O217" s="31">
        <v>1.32E-2</v>
      </c>
      <c r="P217" s="31">
        <v>8.2299999999999998E-2</v>
      </c>
      <c r="Q217" s="32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3">
      <c r="A218" s="24">
        <v>45143</v>
      </c>
      <c r="B218" s="33" t="s">
        <v>31</v>
      </c>
      <c r="C218" s="25">
        <v>2589</v>
      </c>
      <c r="D218" s="25">
        <v>33</v>
      </c>
      <c r="E218" s="25">
        <v>8</v>
      </c>
      <c r="F218" s="26">
        <v>112</v>
      </c>
      <c r="G218" s="27">
        <v>1.29E-2</v>
      </c>
      <c r="H218" s="27">
        <v>0.23</v>
      </c>
      <c r="I218" s="28">
        <v>3.36</v>
      </c>
      <c r="J218" s="34" t="s">
        <v>32</v>
      </c>
      <c r="K218" s="29">
        <v>5624</v>
      </c>
      <c r="L218" s="29">
        <v>46</v>
      </c>
      <c r="M218" s="29">
        <v>3</v>
      </c>
      <c r="N218" s="30">
        <v>121</v>
      </c>
      <c r="O218" s="31">
        <v>8.0999999999999996E-3</v>
      </c>
      <c r="P218" s="31">
        <v>7.1900000000000006E-2</v>
      </c>
      <c r="Q218" s="32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3">
      <c r="A219" s="24">
        <v>45144</v>
      </c>
      <c r="B219" s="33" t="s">
        <v>31</v>
      </c>
      <c r="C219" s="25">
        <v>2310</v>
      </c>
      <c r="D219" s="25">
        <v>55</v>
      </c>
      <c r="E219" s="25">
        <v>15</v>
      </c>
      <c r="F219" s="26">
        <v>138</v>
      </c>
      <c r="G219" s="27">
        <v>2.4E-2</v>
      </c>
      <c r="H219" s="27">
        <v>0.2722</v>
      </c>
      <c r="I219" s="28">
        <v>2.48</v>
      </c>
      <c r="J219" s="34" t="s">
        <v>32</v>
      </c>
      <c r="K219" s="29">
        <v>4099</v>
      </c>
      <c r="L219" s="29">
        <v>88</v>
      </c>
      <c r="M219" s="29">
        <v>9</v>
      </c>
      <c r="N219" s="30">
        <v>88</v>
      </c>
      <c r="O219" s="31">
        <v>2.1399999999999999E-2</v>
      </c>
      <c r="P219" s="31">
        <v>0.107</v>
      </c>
      <c r="Q219" s="32">
        <v>1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3">
      <c r="A220" s="24">
        <v>45145</v>
      </c>
      <c r="B220" s="33" t="s">
        <v>31</v>
      </c>
      <c r="C220" s="25">
        <v>1437</v>
      </c>
      <c r="D220" s="25">
        <v>58</v>
      </c>
      <c r="E220" s="25">
        <v>14</v>
      </c>
      <c r="F220" s="26">
        <v>66</v>
      </c>
      <c r="G220" s="27">
        <v>0.04</v>
      </c>
      <c r="H220" s="27">
        <v>0.23480000000000001</v>
      </c>
      <c r="I220" s="28">
        <v>1.1499999999999999</v>
      </c>
      <c r="J220" s="34" t="s">
        <v>32</v>
      </c>
      <c r="K220" s="29">
        <v>4422</v>
      </c>
      <c r="L220" s="29">
        <v>42</v>
      </c>
      <c r="M220" s="29">
        <v>7</v>
      </c>
      <c r="N220" s="30">
        <v>134</v>
      </c>
      <c r="O220" s="31">
        <v>9.4999999999999998E-3</v>
      </c>
      <c r="P220" s="31">
        <v>0.1686</v>
      </c>
      <c r="Q220" s="32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3">
      <c r="A221" s="24">
        <v>45146</v>
      </c>
      <c r="B221" s="33" t="s">
        <v>31</v>
      </c>
      <c r="C221" s="25">
        <v>2951</v>
      </c>
      <c r="D221" s="25">
        <v>36</v>
      </c>
      <c r="E221" s="25">
        <v>11</v>
      </c>
      <c r="F221" s="26">
        <v>122</v>
      </c>
      <c r="G221" s="27">
        <v>1.2E-2</v>
      </c>
      <c r="H221" s="27">
        <v>0.31269999999999998</v>
      </c>
      <c r="I221" s="28">
        <v>3.45</v>
      </c>
      <c r="J221" s="34" t="s">
        <v>32</v>
      </c>
      <c r="K221" s="29">
        <v>4143</v>
      </c>
      <c r="L221" s="29">
        <v>54</v>
      </c>
      <c r="M221" s="29">
        <v>7</v>
      </c>
      <c r="N221" s="30">
        <v>141</v>
      </c>
      <c r="O221" s="31">
        <v>1.3100000000000001E-2</v>
      </c>
      <c r="P221" s="31">
        <v>0.1237</v>
      </c>
      <c r="Q221" s="32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3">
      <c r="A222" s="24">
        <v>45147</v>
      </c>
      <c r="B222" s="33" t="s">
        <v>31</v>
      </c>
      <c r="C222" s="25">
        <v>3014</v>
      </c>
      <c r="D222" s="25">
        <v>42</v>
      </c>
      <c r="E222" s="25">
        <v>12</v>
      </c>
      <c r="F222" s="26">
        <v>68</v>
      </c>
      <c r="G222" s="27">
        <v>1.3899999999999999E-2</v>
      </c>
      <c r="H222" s="27">
        <v>0.29570000000000002</v>
      </c>
      <c r="I222" s="28">
        <v>1.62</v>
      </c>
      <c r="J222" s="34" t="s">
        <v>32</v>
      </c>
      <c r="K222" s="29">
        <v>3894</v>
      </c>
      <c r="L222" s="29">
        <v>46</v>
      </c>
      <c r="M222" s="29">
        <v>3</v>
      </c>
      <c r="N222" s="30">
        <v>112</v>
      </c>
      <c r="O222" s="31">
        <v>1.18E-2</v>
      </c>
      <c r="P222" s="31">
        <v>7.1800000000000003E-2</v>
      </c>
      <c r="Q222" s="32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3">
      <c r="A223" s="24">
        <v>45148</v>
      </c>
      <c r="B223" s="33" t="s">
        <v>31</v>
      </c>
      <c r="C223" s="25">
        <v>1080</v>
      </c>
      <c r="D223" s="25">
        <v>52</v>
      </c>
      <c r="E223" s="25">
        <v>14</v>
      </c>
      <c r="F223" s="26">
        <v>52</v>
      </c>
      <c r="G223" s="27">
        <v>4.82E-2</v>
      </c>
      <c r="H223" s="27">
        <v>0.27679999999999999</v>
      </c>
      <c r="I223" s="28">
        <v>1</v>
      </c>
      <c r="J223" s="34" t="s">
        <v>32</v>
      </c>
      <c r="K223" s="29">
        <v>4560</v>
      </c>
      <c r="L223" s="29">
        <v>57</v>
      </c>
      <c r="M223" s="29">
        <v>5</v>
      </c>
      <c r="N223" s="30">
        <v>158</v>
      </c>
      <c r="O223" s="31">
        <v>1.2500000000000001E-2</v>
      </c>
      <c r="P223" s="31">
        <v>8.5000000000000006E-2</v>
      </c>
      <c r="Q223" s="32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3">
      <c r="A224" s="24">
        <v>45149</v>
      </c>
      <c r="B224" s="33" t="s">
        <v>31</v>
      </c>
      <c r="C224" s="25">
        <v>3041</v>
      </c>
      <c r="D224" s="25">
        <v>35</v>
      </c>
      <c r="E224" s="25">
        <v>10</v>
      </c>
      <c r="F224" s="26">
        <v>53</v>
      </c>
      <c r="G224" s="27">
        <v>1.1599999999999999E-2</v>
      </c>
      <c r="H224" s="27">
        <v>0.28470000000000001</v>
      </c>
      <c r="I224" s="28">
        <v>1.49</v>
      </c>
      <c r="J224" s="34" t="s">
        <v>32</v>
      </c>
      <c r="K224" s="29">
        <v>4027</v>
      </c>
      <c r="L224" s="29">
        <v>50</v>
      </c>
      <c r="M224" s="29">
        <v>3</v>
      </c>
      <c r="N224" s="30">
        <v>142</v>
      </c>
      <c r="O224" s="31">
        <v>1.23E-2</v>
      </c>
      <c r="P224" s="31">
        <v>7.0099999999999996E-2</v>
      </c>
      <c r="Q224" s="32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3">
      <c r="A225" s="24">
        <v>45150</v>
      </c>
      <c r="B225" s="33" t="s">
        <v>31</v>
      </c>
      <c r="C225" s="25">
        <v>2382</v>
      </c>
      <c r="D225" s="25">
        <v>34</v>
      </c>
      <c r="E225" s="25">
        <v>8</v>
      </c>
      <c r="F225" s="26">
        <v>92</v>
      </c>
      <c r="G225" s="27">
        <v>1.41E-2</v>
      </c>
      <c r="H225" s="27">
        <v>0.2298</v>
      </c>
      <c r="I225" s="28">
        <v>2.73</v>
      </c>
      <c r="J225" s="34" t="s">
        <v>32</v>
      </c>
      <c r="K225" s="29">
        <v>3938</v>
      </c>
      <c r="L225" s="29">
        <v>62</v>
      </c>
      <c r="M225" s="29">
        <v>6</v>
      </c>
      <c r="N225" s="30">
        <v>137</v>
      </c>
      <c r="O225" s="31">
        <v>1.5800000000000002E-2</v>
      </c>
      <c r="P225" s="31">
        <v>9.8299999999999998E-2</v>
      </c>
      <c r="Q225" s="32">
        <v>2.2000000000000002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3">
      <c r="A226" s="24">
        <v>45151</v>
      </c>
      <c r="B226" s="33" t="s">
        <v>31</v>
      </c>
      <c r="C226" s="25">
        <v>2502</v>
      </c>
      <c r="D226" s="25">
        <v>45</v>
      </c>
      <c r="E226" s="25">
        <v>12</v>
      </c>
      <c r="F226" s="26">
        <v>91</v>
      </c>
      <c r="G226" s="27">
        <v>1.8100000000000002E-2</v>
      </c>
      <c r="H226" s="27">
        <v>0.2661</v>
      </c>
      <c r="I226" s="28">
        <v>2.0099999999999998</v>
      </c>
      <c r="J226" s="34" t="s">
        <v>32</v>
      </c>
      <c r="K226" s="29">
        <v>4494</v>
      </c>
      <c r="L226" s="29">
        <v>85</v>
      </c>
      <c r="M226" s="29">
        <v>8</v>
      </c>
      <c r="N226" s="30">
        <v>181</v>
      </c>
      <c r="O226" s="31">
        <v>1.89E-2</v>
      </c>
      <c r="P226" s="31">
        <v>9.7199999999999995E-2</v>
      </c>
      <c r="Q226" s="32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3">
      <c r="A227" s="24">
        <v>45152</v>
      </c>
      <c r="B227" s="33" t="s">
        <v>31</v>
      </c>
      <c r="C227" s="25">
        <v>2387</v>
      </c>
      <c r="D227" s="25">
        <v>26</v>
      </c>
      <c r="E227" s="25">
        <v>9</v>
      </c>
      <c r="F227" s="26">
        <v>54</v>
      </c>
      <c r="G227" s="27">
        <v>1.0999999999999999E-2</v>
      </c>
      <c r="H227" s="27">
        <v>0.35210000000000002</v>
      </c>
      <c r="I227" s="28">
        <v>2.06</v>
      </c>
      <c r="J227" s="34" t="s">
        <v>32</v>
      </c>
      <c r="K227" s="29">
        <v>5670</v>
      </c>
      <c r="L227" s="29">
        <v>81</v>
      </c>
      <c r="M227" s="29">
        <v>5</v>
      </c>
      <c r="N227" s="30">
        <v>155</v>
      </c>
      <c r="O227" s="31">
        <v>1.4200000000000001E-2</v>
      </c>
      <c r="P227" s="31">
        <v>6.2399999999999997E-2</v>
      </c>
      <c r="Q227" s="32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3">
      <c r="A228" s="24">
        <v>45153</v>
      </c>
      <c r="B228" s="33" t="s">
        <v>31</v>
      </c>
      <c r="C228" s="25">
        <v>2664</v>
      </c>
      <c r="D228" s="25">
        <v>23</v>
      </c>
      <c r="E228" s="25">
        <v>7</v>
      </c>
      <c r="F228" s="26">
        <v>72</v>
      </c>
      <c r="G228" s="27">
        <v>8.6999999999999994E-3</v>
      </c>
      <c r="H228" s="27">
        <v>0.2858</v>
      </c>
      <c r="I228" s="28">
        <v>3.1</v>
      </c>
      <c r="J228" s="34" t="s">
        <v>32</v>
      </c>
      <c r="K228" s="29">
        <v>5513</v>
      </c>
      <c r="L228" s="29">
        <v>41</v>
      </c>
      <c r="M228" s="29">
        <v>3</v>
      </c>
      <c r="N228" s="30">
        <v>165</v>
      </c>
      <c r="O228" s="31">
        <v>7.4000000000000003E-3</v>
      </c>
      <c r="P228" s="31">
        <v>7.4399999999999994E-2</v>
      </c>
      <c r="Q228" s="32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3">
      <c r="A229" s="24">
        <v>45154</v>
      </c>
      <c r="B229" s="33" t="s">
        <v>31</v>
      </c>
      <c r="C229" s="25">
        <v>2215</v>
      </c>
      <c r="D229" s="25">
        <v>56</v>
      </c>
      <c r="E229" s="25">
        <v>16</v>
      </c>
      <c r="F229" s="26">
        <v>46</v>
      </c>
      <c r="G229" s="27">
        <v>2.52E-2</v>
      </c>
      <c r="H229" s="27">
        <v>0.28960000000000002</v>
      </c>
      <c r="I229" s="28">
        <v>0.83</v>
      </c>
      <c r="J229" s="34" t="s">
        <v>32</v>
      </c>
      <c r="K229" s="29">
        <v>3782</v>
      </c>
      <c r="L229" s="29">
        <v>76</v>
      </c>
      <c r="M229" s="29">
        <v>9</v>
      </c>
      <c r="N229" s="30">
        <v>101</v>
      </c>
      <c r="O229" s="31">
        <v>2.01E-2</v>
      </c>
      <c r="P229" s="31">
        <v>0.1157</v>
      </c>
      <c r="Q229" s="32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3">
      <c r="A230" s="24">
        <v>45155</v>
      </c>
      <c r="B230" s="33" t="s">
        <v>31</v>
      </c>
      <c r="C230" s="25">
        <v>1691</v>
      </c>
      <c r="D230" s="25">
        <v>47</v>
      </c>
      <c r="E230" s="25">
        <v>10</v>
      </c>
      <c r="F230" s="26">
        <v>127</v>
      </c>
      <c r="G230" s="27">
        <v>2.76E-2</v>
      </c>
      <c r="H230" s="27">
        <v>0.2215</v>
      </c>
      <c r="I230" s="28">
        <v>2.73</v>
      </c>
      <c r="J230" s="34" t="s">
        <v>32</v>
      </c>
      <c r="K230" s="29">
        <v>3755</v>
      </c>
      <c r="L230" s="29">
        <v>66</v>
      </c>
      <c r="M230" s="29">
        <v>7</v>
      </c>
      <c r="N230" s="30">
        <v>121</v>
      </c>
      <c r="O230" s="31">
        <v>1.77E-2</v>
      </c>
      <c r="P230" s="31">
        <v>0.11020000000000001</v>
      </c>
      <c r="Q230" s="32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3">
      <c r="A231" s="24">
        <v>45156</v>
      </c>
      <c r="B231" s="33" t="s">
        <v>31</v>
      </c>
      <c r="C231" s="25">
        <v>1422</v>
      </c>
      <c r="D231" s="25">
        <v>51</v>
      </c>
      <c r="E231" s="25">
        <v>13</v>
      </c>
      <c r="F231" s="26">
        <v>78</v>
      </c>
      <c r="G231" s="27">
        <v>3.56E-2</v>
      </c>
      <c r="H231" s="27">
        <v>0.25929999999999997</v>
      </c>
      <c r="I231" s="28">
        <v>1.55</v>
      </c>
      <c r="J231" s="34" t="s">
        <v>32</v>
      </c>
      <c r="K231" s="29">
        <v>4561</v>
      </c>
      <c r="L231" s="29">
        <v>70</v>
      </c>
      <c r="M231" s="29">
        <v>6</v>
      </c>
      <c r="N231" s="30">
        <v>122</v>
      </c>
      <c r="O231" s="31">
        <v>1.5299999999999999E-2</v>
      </c>
      <c r="P231" s="31">
        <v>9.3100000000000002E-2</v>
      </c>
      <c r="Q231" s="32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3">
      <c r="A232" s="24">
        <v>45157</v>
      </c>
      <c r="B232" s="33" t="s">
        <v>31</v>
      </c>
      <c r="C232" s="25">
        <v>3175</v>
      </c>
      <c r="D232" s="25">
        <v>34</v>
      </c>
      <c r="E232" s="25">
        <v>8</v>
      </c>
      <c r="F232" s="26">
        <v>111</v>
      </c>
      <c r="G232" s="27">
        <v>1.06E-2</v>
      </c>
      <c r="H232" s="27">
        <v>0.2298</v>
      </c>
      <c r="I232" s="28">
        <v>3.3</v>
      </c>
      <c r="J232" s="34" t="s">
        <v>32</v>
      </c>
      <c r="K232" s="29">
        <v>5185</v>
      </c>
      <c r="L232" s="29">
        <v>68</v>
      </c>
      <c r="M232" s="29">
        <v>5</v>
      </c>
      <c r="N232" s="30">
        <v>186</v>
      </c>
      <c r="O232" s="31">
        <v>1.2999999999999999E-2</v>
      </c>
      <c r="P232" s="31">
        <v>7.9600000000000004E-2</v>
      </c>
      <c r="Q232" s="32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3">
      <c r="A233" s="24">
        <v>45158</v>
      </c>
      <c r="B233" s="33" t="s">
        <v>31</v>
      </c>
      <c r="C233" s="25">
        <v>3119</v>
      </c>
      <c r="D233" s="25">
        <v>59</v>
      </c>
      <c r="E233" s="25">
        <v>14</v>
      </c>
      <c r="F233" s="26">
        <v>69</v>
      </c>
      <c r="G233" s="27">
        <v>1.8800000000000001E-2</v>
      </c>
      <c r="H233" s="27">
        <v>0.2341</v>
      </c>
      <c r="I233" s="28">
        <v>1.18</v>
      </c>
      <c r="J233" s="34" t="s">
        <v>32</v>
      </c>
      <c r="K233" s="29">
        <v>5509</v>
      </c>
      <c r="L233" s="29">
        <v>61</v>
      </c>
      <c r="M233" s="29">
        <v>4</v>
      </c>
      <c r="N233" s="30">
        <v>116</v>
      </c>
      <c r="O233" s="31">
        <v>1.11E-2</v>
      </c>
      <c r="P233" s="31">
        <v>6.6400000000000001E-2</v>
      </c>
      <c r="Q233" s="32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3">
      <c r="A234" s="24">
        <v>45159</v>
      </c>
      <c r="B234" s="33" t="s">
        <v>31</v>
      </c>
      <c r="C234" s="25">
        <v>1865</v>
      </c>
      <c r="D234" s="25">
        <v>41</v>
      </c>
      <c r="E234" s="25">
        <v>11</v>
      </c>
      <c r="F234" s="26">
        <v>54</v>
      </c>
      <c r="G234" s="27">
        <v>2.2100000000000002E-2</v>
      </c>
      <c r="H234" s="27">
        <v>0.27260000000000001</v>
      </c>
      <c r="I234" s="28">
        <v>1.3</v>
      </c>
      <c r="J234" s="34" t="s">
        <v>32</v>
      </c>
      <c r="K234" s="29">
        <v>5625</v>
      </c>
      <c r="L234" s="29">
        <v>32</v>
      </c>
      <c r="M234" s="29">
        <v>4</v>
      </c>
      <c r="N234" s="30">
        <v>182</v>
      </c>
      <c r="O234" s="31">
        <v>5.7000000000000002E-3</v>
      </c>
      <c r="P234" s="31">
        <v>0.11219999999999999</v>
      </c>
      <c r="Q234" s="32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3">
      <c r="A235" s="24">
        <v>45160</v>
      </c>
      <c r="B235" s="33" t="s">
        <v>31</v>
      </c>
      <c r="C235" s="25">
        <v>1754</v>
      </c>
      <c r="D235" s="25">
        <v>40</v>
      </c>
      <c r="E235" s="25">
        <v>9</v>
      </c>
      <c r="F235" s="26">
        <v>85</v>
      </c>
      <c r="G235" s="27">
        <v>2.2599999999999999E-2</v>
      </c>
      <c r="H235" s="27">
        <v>0.22520000000000001</v>
      </c>
      <c r="I235" s="28">
        <v>2.14</v>
      </c>
      <c r="J235" s="34" t="s">
        <v>32</v>
      </c>
      <c r="K235" s="29">
        <v>4636</v>
      </c>
      <c r="L235" s="29">
        <v>47</v>
      </c>
      <c r="M235" s="29">
        <v>7</v>
      </c>
      <c r="N235" s="30">
        <v>84</v>
      </c>
      <c r="O235" s="31">
        <v>1.01E-2</v>
      </c>
      <c r="P235" s="31">
        <v>0.1565</v>
      </c>
      <c r="Q235" s="32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3">
      <c r="A236" s="24">
        <v>45161</v>
      </c>
      <c r="B236" s="33" t="s">
        <v>31</v>
      </c>
      <c r="C236" s="25">
        <v>2584</v>
      </c>
      <c r="D236" s="25">
        <v>35</v>
      </c>
      <c r="E236" s="25">
        <v>11</v>
      </c>
      <c r="F236" s="26">
        <v>37</v>
      </c>
      <c r="G236" s="27">
        <v>1.37E-2</v>
      </c>
      <c r="H236" s="27">
        <v>0.313</v>
      </c>
      <c r="I236" s="28">
        <v>1.06</v>
      </c>
      <c r="J236" s="34" t="s">
        <v>32</v>
      </c>
      <c r="K236" s="29">
        <v>4380</v>
      </c>
      <c r="L236" s="29">
        <v>43</v>
      </c>
      <c r="M236" s="29">
        <v>6</v>
      </c>
      <c r="N236" s="30">
        <v>113</v>
      </c>
      <c r="O236" s="31">
        <v>9.7999999999999997E-3</v>
      </c>
      <c r="P236" s="31">
        <v>0.14349999999999999</v>
      </c>
      <c r="Q236" s="32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3">
      <c r="A237" s="24">
        <v>45162</v>
      </c>
      <c r="B237" s="33" t="s">
        <v>31</v>
      </c>
      <c r="C237" s="25">
        <v>2656</v>
      </c>
      <c r="D237" s="25">
        <v>40</v>
      </c>
      <c r="E237" s="25">
        <v>12</v>
      </c>
      <c r="F237" s="26">
        <v>91</v>
      </c>
      <c r="G237" s="27">
        <v>1.5100000000000001E-2</v>
      </c>
      <c r="H237" s="27">
        <v>0.29980000000000001</v>
      </c>
      <c r="I237" s="28">
        <v>2.27</v>
      </c>
      <c r="J237" s="34" t="s">
        <v>32</v>
      </c>
      <c r="K237" s="29">
        <v>4973</v>
      </c>
      <c r="L237" s="29">
        <v>42</v>
      </c>
      <c r="M237" s="29">
        <v>7</v>
      </c>
      <c r="N237" s="30">
        <v>184</v>
      </c>
      <c r="O237" s="31">
        <v>8.3999999999999995E-3</v>
      </c>
      <c r="P237" s="31">
        <v>0.16950000000000001</v>
      </c>
      <c r="Q237" s="32">
        <v>4.3899999999999997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3">
      <c r="A238" s="24">
        <v>45163</v>
      </c>
      <c r="B238" s="33" t="s">
        <v>31</v>
      </c>
      <c r="C238" s="25">
        <v>2428</v>
      </c>
      <c r="D238" s="25">
        <v>29</v>
      </c>
      <c r="E238" s="25">
        <v>10</v>
      </c>
      <c r="F238" s="26">
        <v>106</v>
      </c>
      <c r="G238" s="27">
        <v>1.1900000000000001E-2</v>
      </c>
      <c r="H238" s="27">
        <v>0.33839999999999998</v>
      </c>
      <c r="I238" s="28">
        <v>3.67</v>
      </c>
      <c r="J238" s="34" t="s">
        <v>32</v>
      </c>
      <c r="K238" s="29">
        <v>4962</v>
      </c>
      <c r="L238" s="29">
        <v>63</v>
      </c>
      <c r="M238" s="29">
        <v>7</v>
      </c>
      <c r="N238" s="30">
        <v>150</v>
      </c>
      <c r="O238" s="31">
        <v>1.2699999999999999E-2</v>
      </c>
      <c r="P238" s="31">
        <v>0.1135</v>
      </c>
      <c r="Q238" s="32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3">
      <c r="A239" s="24">
        <v>45164</v>
      </c>
      <c r="B239" s="33" t="s">
        <v>31</v>
      </c>
      <c r="C239" s="25">
        <v>1062</v>
      </c>
      <c r="D239" s="25">
        <v>28</v>
      </c>
      <c r="E239" s="25">
        <v>9</v>
      </c>
      <c r="F239" s="26">
        <v>83</v>
      </c>
      <c r="G239" s="27">
        <v>2.6599999999999999E-2</v>
      </c>
      <c r="H239" s="27">
        <v>0.30640000000000001</v>
      </c>
      <c r="I239" s="28">
        <v>2.93</v>
      </c>
      <c r="J239" s="34" t="s">
        <v>32</v>
      </c>
      <c r="K239" s="29">
        <v>5286</v>
      </c>
      <c r="L239" s="29">
        <v>71</v>
      </c>
      <c r="M239" s="29">
        <v>7</v>
      </c>
      <c r="N239" s="30">
        <v>186</v>
      </c>
      <c r="O239" s="31">
        <v>1.3299999999999999E-2</v>
      </c>
      <c r="P239" s="31">
        <v>9.2499999999999999E-2</v>
      </c>
      <c r="Q239" s="32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3">
      <c r="A240" s="24">
        <v>45165</v>
      </c>
      <c r="B240" s="33" t="s">
        <v>31</v>
      </c>
      <c r="C240" s="25">
        <v>3014</v>
      </c>
      <c r="D240" s="25">
        <v>51</v>
      </c>
      <c r="E240" s="25">
        <v>15</v>
      </c>
      <c r="F240" s="26">
        <v>52</v>
      </c>
      <c r="G240" s="27">
        <v>1.6899999999999998E-2</v>
      </c>
      <c r="H240" s="27">
        <v>0.29820000000000002</v>
      </c>
      <c r="I240" s="28">
        <v>1.02</v>
      </c>
      <c r="J240" s="34" t="s">
        <v>32</v>
      </c>
      <c r="K240" s="29">
        <v>4979</v>
      </c>
      <c r="L240" s="29">
        <v>69</v>
      </c>
      <c r="M240" s="29">
        <v>7</v>
      </c>
      <c r="N240" s="30">
        <v>136</v>
      </c>
      <c r="O240" s="31">
        <v>1.38E-2</v>
      </c>
      <c r="P240" s="31">
        <v>0.1084</v>
      </c>
      <c r="Q240" s="32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3">
      <c r="A241" s="24">
        <v>45166</v>
      </c>
      <c r="B241" s="33" t="s">
        <v>31</v>
      </c>
      <c r="C241" s="25">
        <v>1450</v>
      </c>
      <c r="D241" s="25">
        <v>41</v>
      </c>
      <c r="E241" s="25">
        <v>10</v>
      </c>
      <c r="F241" s="26">
        <v>107</v>
      </c>
      <c r="G241" s="27">
        <v>2.8400000000000002E-2</v>
      </c>
      <c r="H241" s="27">
        <v>0.2485</v>
      </c>
      <c r="I241" s="28">
        <v>2.6</v>
      </c>
      <c r="J241" s="34" t="s">
        <v>32</v>
      </c>
      <c r="K241" s="29">
        <v>4919</v>
      </c>
      <c r="L241" s="29">
        <v>57</v>
      </c>
      <c r="M241" s="29">
        <v>8</v>
      </c>
      <c r="N241" s="30">
        <v>83</v>
      </c>
      <c r="O241" s="31">
        <v>1.1599999999999999E-2</v>
      </c>
      <c r="P241" s="31">
        <v>0.13800000000000001</v>
      </c>
      <c r="Q241" s="32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3">
      <c r="A242" s="24">
        <v>45167</v>
      </c>
      <c r="B242" s="33" t="s">
        <v>31</v>
      </c>
      <c r="C242" s="25">
        <v>2301</v>
      </c>
      <c r="D242" s="25">
        <v>32</v>
      </c>
      <c r="E242" s="25">
        <v>8</v>
      </c>
      <c r="F242" s="26">
        <v>74</v>
      </c>
      <c r="G242" s="27">
        <v>1.3899999999999999E-2</v>
      </c>
      <c r="H242" s="27">
        <v>0.26269999999999999</v>
      </c>
      <c r="I242" s="28">
        <v>2.3199999999999998</v>
      </c>
      <c r="J242" s="34" t="s">
        <v>32</v>
      </c>
      <c r="K242" s="29">
        <v>5183</v>
      </c>
      <c r="L242" s="29">
        <v>58</v>
      </c>
      <c r="M242" s="29">
        <v>6</v>
      </c>
      <c r="N242" s="30">
        <v>186</v>
      </c>
      <c r="O242" s="31">
        <v>1.12E-2</v>
      </c>
      <c r="P242" s="31">
        <v>0.10150000000000001</v>
      </c>
      <c r="Q242" s="32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3">
      <c r="A243" s="24">
        <v>45168</v>
      </c>
      <c r="B243" s="33" t="s">
        <v>31</v>
      </c>
      <c r="C243" s="25">
        <v>2739</v>
      </c>
      <c r="D243" s="25">
        <v>39</v>
      </c>
      <c r="E243" s="25">
        <v>11</v>
      </c>
      <c r="F243" s="26">
        <v>50</v>
      </c>
      <c r="G243" s="27">
        <v>1.41E-2</v>
      </c>
      <c r="H243" s="27">
        <v>0.27789999999999998</v>
      </c>
      <c r="I243" s="28">
        <v>1.3</v>
      </c>
      <c r="J243" s="34" t="s">
        <v>32</v>
      </c>
      <c r="K243" s="29">
        <v>4772</v>
      </c>
      <c r="L243" s="29">
        <v>39</v>
      </c>
      <c r="M243" s="29">
        <v>3</v>
      </c>
      <c r="N243" s="30">
        <v>132</v>
      </c>
      <c r="O243" s="31">
        <v>8.0999999999999996E-3</v>
      </c>
      <c r="P243" s="31">
        <v>7.5800000000000006E-2</v>
      </c>
      <c r="Q243" s="32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3">
      <c r="A244" s="24">
        <v>45169</v>
      </c>
      <c r="B244" s="33" t="s">
        <v>31</v>
      </c>
      <c r="C244" s="25">
        <v>3186</v>
      </c>
      <c r="D244" s="25">
        <v>63</v>
      </c>
      <c r="E244" s="25">
        <v>15</v>
      </c>
      <c r="F244" s="26">
        <v>98</v>
      </c>
      <c r="G244" s="27">
        <v>1.9800000000000002E-2</v>
      </c>
      <c r="H244" s="27">
        <v>0.2316</v>
      </c>
      <c r="I244" s="28">
        <v>1.54</v>
      </c>
      <c r="J244" s="34" t="s">
        <v>32</v>
      </c>
      <c r="K244" s="29">
        <v>5565</v>
      </c>
      <c r="L244" s="29">
        <v>81</v>
      </c>
      <c r="M244" s="29">
        <v>6</v>
      </c>
      <c r="N244" s="30">
        <v>174</v>
      </c>
      <c r="O244" s="31">
        <v>1.46E-2</v>
      </c>
      <c r="P244" s="31">
        <v>7.4700000000000003E-2</v>
      </c>
      <c r="Q244" s="32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3">
      <c r="A245" s="24">
        <v>45170</v>
      </c>
      <c r="B245" s="33" t="s">
        <v>33</v>
      </c>
      <c r="C245" s="25">
        <v>1764</v>
      </c>
      <c r="D245" s="25">
        <v>42</v>
      </c>
      <c r="E245" s="25">
        <v>10</v>
      </c>
      <c r="F245" s="26">
        <v>107</v>
      </c>
      <c r="G245" s="27">
        <v>2.3599999999999999E-2</v>
      </c>
      <c r="H245" s="27">
        <v>0.248</v>
      </c>
      <c r="I245" s="28">
        <v>2.58</v>
      </c>
      <c r="J245" s="34" t="s">
        <v>34</v>
      </c>
      <c r="K245" s="29">
        <v>4179</v>
      </c>
      <c r="L245" s="29">
        <v>80</v>
      </c>
      <c r="M245" s="29">
        <v>9</v>
      </c>
      <c r="N245" s="30">
        <v>92</v>
      </c>
      <c r="O245" s="31">
        <v>1.9099999999999999E-2</v>
      </c>
      <c r="P245" s="31">
        <v>0.1125</v>
      </c>
      <c r="Q245" s="32">
        <v>1.1499999999999999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3">
      <c r="A246" s="24">
        <v>45171</v>
      </c>
      <c r="B246" s="33" t="s">
        <v>33</v>
      </c>
      <c r="C246" s="25">
        <v>3175</v>
      </c>
      <c r="D246" s="25">
        <v>51</v>
      </c>
      <c r="E246" s="25">
        <v>13</v>
      </c>
      <c r="F246" s="26">
        <v>93</v>
      </c>
      <c r="G246" s="27">
        <v>1.6E-2</v>
      </c>
      <c r="H246" s="27">
        <v>0.25890000000000002</v>
      </c>
      <c r="I246" s="28">
        <v>1.83</v>
      </c>
      <c r="J246" s="34" t="s">
        <v>34</v>
      </c>
      <c r="K246" s="29">
        <v>4322</v>
      </c>
      <c r="L246" s="29">
        <v>48</v>
      </c>
      <c r="M246" s="29">
        <v>7</v>
      </c>
      <c r="N246" s="30">
        <v>164</v>
      </c>
      <c r="O246" s="31">
        <v>1.12E-2</v>
      </c>
      <c r="P246" s="31">
        <v>0.15329999999999999</v>
      </c>
      <c r="Q246" s="32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3">
      <c r="A247" s="24">
        <v>45172</v>
      </c>
      <c r="B247" s="33" t="s">
        <v>33</v>
      </c>
      <c r="C247" s="25">
        <v>2836</v>
      </c>
      <c r="D247" s="25">
        <v>29</v>
      </c>
      <c r="E247" s="25">
        <v>7</v>
      </c>
      <c r="F247" s="26">
        <v>131</v>
      </c>
      <c r="G247" s="27">
        <v>1.0200000000000001E-2</v>
      </c>
      <c r="H247" s="27">
        <v>0.23469999999999999</v>
      </c>
      <c r="I247" s="28">
        <v>4.55</v>
      </c>
      <c r="J247" s="34" t="s">
        <v>34</v>
      </c>
      <c r="K247" s="29">
        <v>3820</v>
      </c>
      <c r="L247" s="29">
        <v>74</v>
      </c>
      <c r="M247" s="29">
        <v>8</v>
      </c>
      <c r="N247" s="30">
        <v>87</v>
      </c>
      <c r="O247" s="31">
        <v>1.9400000000000001E-2</v>
      </c>
      <c r="P247" s="31">
        <v>0.10390000000000001</v>
      </c>
      <c r="Q247" s="32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3">
      <c r="A248" s="24">
        <v>45173</v>
      </c>
      <c r="B248" s="33" t="s">
        <v>33</v>
      </c>
      <c r="C248" s="25">
        <v>1227</v>
      </c>
      <c r="D248" s="25">
        <v>63</v>
      </c>
      <c r="E248" s="25">
        <v>18</v>
      </c>
      <c r="F248" s="26">
        <v>136</v>
      </c>
      <c r="G248" s="27">
        <v>5.1200000000000002E-2</v>
      </c>
      <c r="H248" s="27">
        <v>0.27960000000000002</v>
      </c>
      <c r="I248" s="28">
        <v>2.16</v>
      </c>
      <c r="J248" s="34" t="s">
        <v>34</v>
      </c>
      <c r="K248" s="29">
        <v>4276</v>
      </c>
      <c r="L248" s="29">
        <v>53</v>
      </c>
      <c r="M248" s="29">
        <v>7</v>
      </c>
      <c r="N248" s="30">
        <v>144</v>
      </c>
      <c r="O248" s="31">
        <v>1.24E-2</v>
      </c>
      <c r="P248" s="31">
        <v>0.12529999999999999</v>
      </c>
      <c r="Q248" s="32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3">
      <c r="A249" s="24">
        <v>45174</v>
      </c>
      <c r="B249" s="33" t="s">
        <v>33</v>
      </c>
      <c r="C249" s="25">
        <v>2160</v>
      </c>
      <c r="D249" s="25">
        <v>33</v>
      </c>
      <c r="E249" s="25">
        <v>11</v>
      </c>
      <c r="F249" s="26">
        <v>79</v>
      </c>
      <c r="G249" s="27">
        <v>1.5100000000000001E-2</v>
      </c>
      <c r="H249" s="27">
        <v>0.32269999999999999</v>
      </c>
      <c r="I249" s="28">
        <v>2.42</v>
      </c>
      <c r="J249" s="34" t="s">
        <v>34</v>
      </c>
      <c r="K249" s="29">
        <v>4407</v>
      </c>
      <c r="L249" s="29">
        <v>52</v>
      </c>
      <c r="M249" s="29">
        <v>5</v>
      </c>
      <c r="N249" s="30">
        <v>151</v>
      </c>
      <c r="O249" s="31">
        <v>1.17E-2</v>
      </c>
      <c r="P249" s="31">
        <v>8.8800000000000004E-2</v>
      </c>
      <c r="Q249" s="32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3">
      <c r="A250" s="24">
        <v>45175</v>
      </c>
      <c r="B250" s="33" t="s">
        <v>33</v>
      </c>
      <c r="C250" s="25">
        <v>2241</v>
      </c>
      <c r="D250" s="25">
        <v>56</v>
      </c>
      <c r="E250" s="25">
        <v>15</v>
      </c>
      <c r="F250" s="26">
        <v>43</v>
      </c>
      <c r="G250" s="27">
        <v>2.5100000000000001E-2</v>
      </c>
      <c r="H250" s="27">
        <v>0.27100000000000002</v>
      </c>
      <c r="I250" s="28">
        <v>0.76</v>
      </c>
      <c r="J250" s="34" t="s">
        <v>34</v>
      </c>
      <c r="K250" s="29">
        <v>4311</v>
      </c>
      <c r="L250" s="29">
        <v>82</v>
      </c>
      <c r="M250" s="29">
        <v>7</v>
      </c>
      <c r="N250" s="30">
        <v>175</v>
      </c>
      <c r="O250" s="31">
        <v>1.9E-2</v>
      </c>
      <c r="P250" s="31">
        <v>8.6599999999999996E-2</v>
      </c>
      <c r="Q250" s="32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3">
      <c r="A251" s="24">
        <v>45176</v>
      </c>
      <c r="B251" s="33" t="s">
        <v>33</v>
      </c>
      <c r="C251" s="25">
        <v>2122</v>
      </c>
      <c r="D251" s="25">
        <v>54</v>
      </c>
      <c r="E251" s="25">
        <v>16</v>
      </c>
      <c r="F251" s="26">
        <v>59</v>
      </c>
      <c r="G251" s="27">
        <v>2.5499999999999998E-2</v>
      </c>
      <c r="H251" s="27">
        <v>0.2923</v>
      </c>
      <c r="I251" s="28">
        <v>1.0900000000000001</v>
      </c>
      <c r="J251" s="34" t="s">
        <v>34</v>
      </c>
      <c r="K251" s="29">
        <v>5480</v>
      </c>
      <c r="L251" s="29">
        <v>57</v>
      </c>
      <c r="M251" s="29">
        <v>4</v>
      </c>
      <c r="N251" s="30">
        <v>89</v>
      </c>
      <c r="O251" s="31">
        <v>1.04E-2</v>
      </c>
      <c r="P251" s="31">
        <v>6.7500000000000004E-2</v>
      </c>
      <c r="Q251" s="32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3">
      <c r="A252" s="24">
        <v>45177</v>
      </c>
      <c r="B252" s="33" t="s">
        <v>33</v>
      </c>
      <c r="C252" s="25">
        <v>2589</v>
      </c>
      <c r="D252" s="25">
        <v>37</v>
      </c>
      <c r="E252" s="25">
        <v>11</v>
      </c>
      <c r="F252" s="26">
        <v>48</v>
      </c>
      <c r="G252" s="27">
        <v>1.4200000000000001E-2</v>
      </c>
      <c r="H252" s="27">
        <v>0.30869999999999997</v>
      </c>
      <c r="I252" s="28">
        <v>1.3</v>
      </c>
      <c r="J252" s="34" t="s">
        <v>34</v>
      </c>
      <c r="K252" s="29">
        <v>5678</v>
      </c>
      <c r="L252" s="29">
        <v>48</v>
      </c>
      <c r="M252" s="29">
        <v>3</v>
      </c>
      <c r="N252" s="30">
        <v>148</v>
      </c>
      <c r="O252" s="31">
        <v>8.3999999999999995E-3</v>
      </c>
      <c r="P252" s="31">
        <v>7.0999999999999994E-2</v>
      </c>
      <c r="Q252" s="32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3">
      <c r="A253" s="24">
        <v>45178</v>
      </c>
      <c r="B253" s="33" t="s">
        <v>33</v>
      </c>
      <c r="C253" s="25">
        <v>3038</v>
      </c>
      <c r="D253" s="25">
        <v>60</v>
      </c>
      <c r="E253" s="25">
        <v>13</v>
      </c>
      <c r="F253" s="26">
        <v>64</v>
      </c>
      <c r="G253" s="27">
        <v>1.9800000000000002E-2</v>
      </c>
      <c r="H253" s="27">
        <v>0.21659999999999999</v>
      </c>
      <c r="I253" s="28">
        <v>1.07</v>
      </c>
      <c r="J253" s="34" t="s">
        <v>34</v>
      </c>
      <c r="K253" s="29">
        <v>4637</v>
      </c>
      <c r="L253" s="29">
        <v>80</v>
      </c>
      <c r="M253" s="29">
        <v>9</v>
      </c>
      <c r="N253" s="30">
        <v>125</v>
      </c>
      <c r="O253" s="31">
        <v>1.72E-2</v>
      </c>
      <c r="P253" s="31">
        <v>0.11269999999999999</v>
      </c>
      <c r="Q253" s="32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3">
      <c r="A254" s="24">
        <v>45179</v>
      </c>
      <c r="B254" s="33" t="s">
        <v>33</v>
      </c>
      <c r="C254" s="25">
        <v>3091</v>
      </c>
      <c r="D254" s="25">
        <v>56</v>
      </c>
      <c r="E254" s="25">
        <v>15</v>
      </c>
      <c r="F254" s="26">
        <v>43</v>
      </c>
      <c r="G254" s="27">
        <v>1.8200000000000001E-2</v>
      </c>
      <c r="H254" s="27">
        <v>0.27129999999999999</v>
      </c>
      <c r="I254" s="28">
        <v>0.76</v>
      </c>
      <c r="J254" s="34" t="s">
        <v>34</v>
      </c>
      <c r="K254" s="29">
        <v>5245</v>
      </c>
      <c r="L254" s="29">
        <v>45</v>
      </c>
      <c r="M254" s="29">
        <v>7</v>
      </c>
      <c r="N254" s="30">
        <v>140</v>
      </c>
      <c r="O254" s="31">
        <v>8.5000000000000006E-3</v>
      </c>
      <c r="P254" s="31">
        <v>0.16189999999999999</v>
      </c>
      <c r="Q254" s="32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3">
      <c r="A255" s="24">
        <v>45180</v>
      </c>
      <c r="B255" s="33" t="s">
        <v>33</v>
      </c>
      <c r="C255" s="25">
        <v>1970</v>
      </c>
      <c r="D255" s="25">
        <v>65</v>
      </c>
      <c r="E255" s="25">
        <v>18</v>
      </c>
      <c r="F255" s="26">
        <v>120</v>
      </c>
      <c r="G255" s="27">
        <v>3.27E-2</v>
      </c>
      <c r="H255" s="27">
        <v>0.27750000000000002</v>
      </c>
      <c r="I255" s="28">
        <v>1.86</v>
      </c>
      <c r="J255" s="34" t="s">
        <v>34</v>
      </c>
      <c r="K255" s="29">
        <v>4046</v>
      </c>
      <c r="L255" s="29">
        <v>56</v>
      </c>
      <c r="M255" s="29">
        <v>8</v>
      </c>
      <c r="N255" s="30">
        <v>153</v>
      </c>
      <c r="O255" s="31">
        <v>1.37E-2</v>
      </c>
      <c r="P255" s="31">
        <v>0.1401</v>
      </c>
      <c r="Q255" s="32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3">
      <c r="A256" s="24">
        <v>45181</v>
      </c>
      <c r="B256" s="33" t="s">
        <v>33</v>
      </c>
      <c r="C256" s="25">
        <v>2874</v>
      </c>
      <c r="D256" s="25">
        <v>33</v>
      </c>
      <c r="E256" s="25">
        <v>9</v>
      </c>
      <c r="F256" s="26">
        <v>60</v>
      </c>
      <c r="G256" s="27">
        <v>1.14E-2</v>
      </c>
      <c r="H256" s="27">
        <v>0.26119999999999999</v>
      </c>
      <c r="I256" s="28">
        <v>1.82</v>
      </c>
      <c r="J256" s="34" t="s">
        <v>34</v>
      </c>
      <c r="K256" s="29">
        <v>3804</v>
      </c>
      <c r="L256" s="29">
        <v>44</v>
      </c>
      <c r="M256" s="29">
        <v>6</v>
      </c>
      <c r="N256" s="30">
        <v>112</v>
      </c>
      <c r="O256" s="31">
        <v>1.1599999999999999E-2</v>
      </c>
      <c r="P256" s="31">
        <v>0.14069999999999999</v>
      </c>
      <c r="Q256" s="32">
        <v>2.5499999999999998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3">
      <c r="A257" s="24">
        <v>45182</v>
      </c>
      <c r="B257" s="33" t="s">
        <v>33</v>
      </c>
      <c r="C257" s="25">
        <v>1478</v>
      </c>
      <c r="D257" s="25">
        <v>40</v>
      </c>
      <c r="E257" s="25">
        <v>9</v>
      </c>
      <c r="F257" s="26">
        <v>130</v>
      </c>
      <c r="G257" s="27">
        <v>2.7199999999999998E-2</v>
      </c>
      <c r="H257" s="27">
        <v>0.22489999999999999</v>
      </c>
      <c r="I257" s="28">
        <v>3.23</v>
      </c>
      <c r="J257" s="34" t="s">
        <v>34</v>
      </c>
      <c r="K257" s="29">
        <v>4080</v>
      </c>
      <c r="L257" s="29">
        <v>70</v>
      </c>
      <c r="M257" s="29">
        <v>4</v>
      </c>
      <c r="N257" s="30">
        <v>124</v>
      </c>
      <c r="O257" s="31">
        <v>1.7000000000000001E-2</v>
      </c>
      <c r="P257" s="31">
        <v>6.4399999999999999E-2</v>
      </c>
      <c r="Q257" s="32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3">
      <c r="A258" s="24">
        <v>45183</v>
      </c>
      <c r="B258" s="33" t="s">
        <v>33</v>
      </c>
      <c r="C258" s="25">
        <v>1534</v>
      </c>
      <c r="D258" s="25">
        <v>44</v>
      </c>
      <c r="E258" s="25">
        <v>12</v>
      </c>
      <c r="F258" s="26">
        <v>72</v>
      </c>
      <c r="G258" s="27">
        <v>2.8899999999999999E-2</v>
      </c>
      <c r="H258" s="27">
        <v>0.26769999999999999</v>
      </c>
      <c r="I258" s="28">
        <v>1.63</v>
      </c>
      <c r="J258" s="34" t="s">
        <v>34</v>
      </c>
      <c r="K258" s="29">
        <v>4955</v>
      </c>
      <c r="L258" s="29">
        <v>64</v>
      </c>
      <c r="M258" s="29">
        <v>5</v>
      </c>
      <c r="N258" s="30">
        <v>178</v>
      </c>
      <c r="O258" s="31">
        <v>1.29E-2</v>
      </c>
      <c r="P258" s="31">
        <v>8.1299999999999997E-2</v>
      </c>
      <c r="Q258" s="32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3">
      <c r="A259" s="24">
        <v>45184</v>
      </c>
      <c r="B259" s="33" t="s">
        <v>33</v>
      </c>
      <c r="C259" s="25">
        <v>2764</v>
      </c>
      <c r="D259" s="25">
        <v>30</v>
      </c>
      <c r="E259" s="25">
        <v>10</v>
      </c>
      <c r="F259" s="26">
        <v>128</v>
      </c>
      <c r="G259" s="27">
        <v>1.0999999999999999E-2</v>
      </c>
      <c r="H259" s="27">
        <v>0.33200000000000002</v>
      </c>
      <c r="I259" s="28">
        <v>4.2300000000000004</v>
      </c>
      <c r="J259" s="34" t="s">
        <v>34</v>
      </c>
      <c r="K259" s="29">
        <v>5355</v>
      </c>
      <c r="L259" s="29">
        <v>65</v>
      </c>
      <c r="M259" s="29">
        <v>4</v>
      </c>
      <c r="N259" s="30">
        <v>78</v>
      </c>
      <c r="O259" s="31">
        <v>1.21E-2</v>
      </c>
      <c r="P259" s="31">
        <v>6.54E-2</v>
      </c>
      <c r="Q259" s="32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3">
      <c r="A260" s="24">
        <v>45185</v>
      </c>
      <c r="B260" s="33" t="s">
        <v>33</v>
      </c>
      <c r="C260" s="25">
        <v>1667</v>
      </c>
      <c r="D260" s="25">
        <v>43</v>
      </c>
      <c r="E260" s="25">
        <v>13</v>
      </c>
      <c r="F260" s="26">
        <v>107</v>
      </c>
      <c r="G260" s="27">
        <v>2.5899999999999999E-2</v>
      </c>
      <c r="H260" s="27">
        <v>0.2928</v>
      </c>
      <c r="I260" s="28">
        <v>2.4700000000000002</v>
      </c>
      <c r="J260" s="34" t="s">
        <v>34</v>
      </c>
      <c r="K260" s="29">
        <v>4012</v>
      </c>
      <c r="L260" s="29">
        <v>61</v>
      </c>
      <c r="M260" s="29">
        <v>8</v>
      </c>
      <c r="N260" s="30">
        <v>136</v>
      </c>
      <c r="O260" s="31">
        <v>1.5299999999999999E-2</v>
      </c>
      <c r="P260" s="31">
        <v>0.13170000000000001</v>
      </c>
      <c r="Q260" s="32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3">
      <c r="A261" s="24">
        <v>45186</v>
      </c>
      <c r="B261" s="33" t="s">
        <v>33</v>
      </c>
      <c r="C261" s="25">
        <v>2563</v>
      </c>
      <c r="D261" s="25">
        <v>56</v>
      </c>
      <c r="E261" s="25">
        <v>14</v>
      </c>
      <c r="F261" s="26">
        <v>66</v>
      </c>
      <c r="G261" s="27">
        <v>2.1700000000000001E-2</v>
      </c>
      <c r="H261" s="27">
        <v>0.25390000000000001</v>
      </c>
      <c r="I261" s="28">
        <v>1.18</v>
      </c>
      <c r="J261" s="34" t="s">
        <v>34</v>
      </c>
      <c r="K261" s="29">
        <v>5225</v>
      </c>
      <c r="L261" s="29">
        <v>84</v>
      </c>
      <c r="M261" s="29">
        <v>5</v>
      </c>
      <c r="N261" s="30">
        <v>192</v>
      </c>
      <c r="O261" s="31">
        <v>1.6E-2</v>
      </c>
      <c r="P261" s="31">
        <v>6.1899999999999997E-2</v>
      </c>
      <c r="Q261" s="32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3">
      <c r="A262" s="24">
        <v>45187</v>
      </c>
      <c r="B262" s="33" t="s">
        <v>33</v>
      </c>
      <c r="C262" s="25">
        <v>2158</v>
      </c>
      <c r="D262" s="25">
        <v>53</v>
      </c>
      <c r="E262" s="25">
        <v>15</v>
      </c>
      <c r="F262" s="26">
        <v>116</v>
      </c>
      <c r="G262" s="27">
        <v>2.4400000000000002E-2</v>
      </c>
      <c r="H262" s="27">
        <v>0.27600000000000002</v>
      </c>
      <c r="I262" s="28">
        <v>2.21</v>
      </c>
      <c r="J262" s="34" t="s">
        <v>34</v>
      </c>
      <c r="K262" s="29">
        <v>4810</v>
      </c>
      <c r="L262" s="29">
        <v>78</v>
      </c>
      <c r="M262" s="29">
        <v>7</v>
      </c>
      <c r="N262" s="30">
        <v>142</v>
      </c>
      <c r="O262" s="31">
        <v>1.6299999999999999E-2</v>
      </c>
      <c r="P262" s="31">
        <v>8.8300000000000003E-2</v>
      </c>
      <c r="Q262" s="32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3">
      <c r="A263" s="24">
        <v>45188</v>
      </c>
      <c r="B263" s="33" t="s">
        <v>33</v>
      </c>
      <c r="C263" s="25">
        <v>2958</v>
      </c>
      <c r="D263" s="25">
        <v>57</v>
      </c>
      <c r="E263" s="25">
        <v>14</v>
      </c>
      <c r="F263" s="26">
        <v>86</v>
      </c>
      <c r="G263" s="27">
        <v>1.9400000000000001E-2</v>
      </c>
      <c r="H263" s="27">
        <v>0.25240000000000001</v>
      </c>
      <c r="I263" s="28">
        <v>1.49</v>
      </c>
      <c r="J263" s="34" t="s">
        <v>34</v>
      </c>
      <c r="K263" s="29">
        <v>4777</v>
      </c>
      <c r="L263" s="29">
        <v>78</v>
      </c>
      <c r="M263" s="29">
        <v>6</v>
      </c>
      <c r="N263" s="30">
        <v>123</v>
      </c>
      <c r="O263" s="31">
        <v>1.6400000000000001E-2</v>
      </c>
      <c r="P263" s="31">
        <v>7.5600000000000001E-2</v>
      </c>
      <c r="Q263" s="32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3">
      <c r="A264" s="24">
        <v>45189</v>
      </c>
      <c r="B264" s="33" t="s">
        <v>33</v>
      </c>
      <c r="C264" s="25">
        <v>2322</v>
      </c>
      <c r="D264" s="25">
        <v>57</v>
      </c>
      <c r="E264" s="25">
        <v>14</v>
      </c>
      <c r="F264" s="26">
        <v>48</v>
      </c>
      <c r="G264" s="27">
        <v>2.4400000000000002E-2</v>
      </c>
      <c r="H264" s="27">
        <v>0.25290000000000001</v>
      </c>
      <c r="I264" s="28">
        <v>0.85</v>
      </c>
      <c r="J264" s="34" t="s">
        <v>34</v>
      </c>
      <c r="K264" s="29">
        <v>4938</v>
      </c>
      <c r="L264" s="29">
        <v>44</v>
      </c>
      <c r="M264" s="29">
        <v>5</v>
      </c>
      <c r="N264" s="30">
        <v>109</v>
      </c>
      <c r="O264" s="31">
        <v>8.8999999999999999E-3</v>
      </c>
      <c r="P264" s="31">
        <v>0.1183</v>
      </c>
      <c r="Q264" s="32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3">
      <c r="A265" s="24">
        <v>45190</v>
      </c>
      <c r="B265" s="33" t="s">
        <v>33</v>
      </c>
      <c r="C265" s="25">
        <v>1188</v>
      </c>
      <c r="D265" s="25">
        <v>38</v>
      </c>
      <c r="E265" s="25">
        <v>9</v>
      </c>
      <c r="F265" s="26">
        <v>127</v>
      </c>
      <c r="G265" s="27">
        <v>3.1699999999999999E-2</v>
      </c>
      <c r="H265" s="27">
        <v>0.22650000000000001</v>
      </c>
      <c r="I265" s="28">
        <v>3.36</v>
      </c>
      <c r="J265" s="34" t="s">
        <v>34</v>
      </c>
      <c r="K265" s="29">
        <v>5430</v>
      </c>
      <c r="L265" s="29">
        <v>51</v>
      </c>
      <c r="M265" s="29">
        <v>7</v>
      </c>
      <c r="N265" s="30">
        <v>137</v>
      </c>
      <c r="O265" s="31">
        <v>9.2999999999999992E-3</v>
      </c>
      <c r="P265" s="31">
        <v>0.12889999999999999</v>
      </c>
      <c r="Q265" s="32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3">
      <c r="A266" s="24">
        <v>45191</v>
      </c>
      <c r="B266" s="33" t="s">
        <v>33</v>
      </c>
      <c r="C266" s="25">
        <v>2971</v>
      </c>
      <c r="D266" s="25">
        <v>36</v>
      </c>
      <c r="E266" s="25">
        <v>8</v>
      </c>
      <c r="F266" s="26">
        <v>118</v>
      </c>
      <c r="G266" s="27">
        <v>1.23E-2</v>
      </c>
      <c r="H266" s="27">
        <v>0.22750000000000001</v>
      </c>
      <c r="I266" s="28">
        <v>3.23</v>
      </c>
      <c r="J266" s="34" t="s">
        <v>34</v>
      </c>
      <c r="K266" s="29">
        <v>5534</v>
      </c>
      <c r="L266" s="29">
        <v>60</v>
      </c>
      <c r="M266" s="29">
        <v>8</v>
      </c>
      <c r="N266" s="30">
        <v>144</v>
      </c>
      <c r="O266" s="31">
        <v>1.09E-2</v>
      </c>
      <c r="P266" s="31">
        <v>0.1331</v>
      </c>
      <c r="Q266" s="32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3">
      <c r="A267" s="24">
        <v>45192</v>
      </c>
      <c r="B267" s="33" t="s">
        <v>33</v>
      </c>
      <c r="C267" s="25">
        <v>2024</v>
      </c>
      <c r="D267" s="25">
        <v>34</v>
      </c>
      <c r="E267" s="25">
        <v>8</v>
      </c>
      <c r="F267" s="26">
        <v>113</v>
      </c>
      <c r="G267" s="27">
        <v>1.67E-2</v>
      </c>
      <c r="H267" s="27">
        <v>0.2296</v>
      </c>
      <c r="I267" s="28">
        <v>3.36</v>
      </c>
      <c r="J267" s="34" t="s">
        <v>34</v>
      </c>
      <c r="K267" s="29">
        <v>4264</v>
      </c>
      <c r="L267" s="29">
        <v>78</v>
      </c>
      <c r="M267" s="29">
        <v>6</v>
      </c>
      <c r="N267" s="30">
        <v>191</v>
      </c>
      <c r="O267" s="31">
        <v>1.83E-2</v>
      </c>
      <c r="P267" s="31">
        <v>7.5600000000000001E-2</v>
      </c>
      <c r="Q267" s="32">
        <v>2.4500000000000002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3">
      <c r="A268" s="24">
        <v>45193</v>
      </c>
      <c r="B268" s="33" t="s">
        <v>33</v>
      </c>
      <c r="C268" s="25">
        <v>1813</v>
      </c>
      <c r="D268" s="25">
        <v>36</v>
      </c>
      <c r="E268" s="25">
        <v>12</v>
      </c>
      <c r="F268" s="26">
        <v>104</v>
      </c>
      <c r="G268" s="27">
        <v>1.9599999999999999E-2</v>
      </c>
      <c r="H268" s="27">
        <v>0.34039999999999998</v>
      </c>
      <c r="I268" s="28">
        <v>2.92</v>
      </c>
      <c r="J268" s="34" t="s">
        <v>34</v>
      </c>
      <c r="K268" s="29">
        <v>4363</v>
      </c>
      <c r="L268" s="29">
        <v>75</v>
      </c>
      <c r="M268" s="29">
        <v>9</v>
      </c>
      <c r="N268" s="30">
        <v>182</v>
      </c>
      <c r="O268" s="31">
        <v>1.7299999999999999E-2</v>
      </c>
      <c r="P268" s="31">
        <v>0.1163</v>
      </c>
      <c r="Q268" s="32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3">
      <c r="A269" s="24">
        <v>45194</v>
      </c>
      <c r="B269" s="33" t="s">
        <v>33</v>
      </c>
      <c r="C269" s="25">
        <v>3081</v>
      </c>
      <c r="D269" s="25">
        <v>47</v>
      </c>
      <c r="E269" s="25">
        <v>12</v>
      </c>
      <c r="F269" s="26">
        <v>130</v>
      </c>
      <c r="G269" s="27">
        <v>1.5100000000000001E-2</v>
      </c>
      <c r="H269" s="27">
        <v>0.26450000000000001</v>
      </c>
      <c r="I269" s="28">
        <v>2.79</v>
      </c>
      <c r="J269" s="34" t="s">
        <v>34</v>
      </c>
      <c r="K269" s="29">
        <v>4354</v>
      </c>
      <c r="L269" s="29">
        <v>58</v>
      </c>
      <c r="M269" s="29">
        <v>5</v>
      </c>
      <c r="N269" s="30">
        <v>168</v>
      </c>
      <c r="O269" s="31">
        <v>1.34E-2</v>
      </c>
      <c r="P269" s="31">
        <v>8.43E-2</v>
      </c>
      <c r="Q269" s="32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3">
      <c r="A270" s="24">
        <v>45195</v>
      </c>
      <c r="B270" s="33" t="s">
        <v>33</v>
      </c>
      <c r="C270" s="25">
        <v>2719</v>
      </c>
      <c r="D270" s="25">
        <v>57</v>
      </c>
      <c r="E270" s="25">
        <v>16</v>
      </c>
      <c r="F270" s="26">
        <v>56</v>
      </c>
      <c r="G270" s="27">
        <v>2.0799999999999999E-2</v>
      </c>
      <c r="H270" s="27">
        <v>0.2883</v>
      </c>
      <c r="I270" s="28">
        <v>1</v>
      </c>
      <c r="J270" s="34" t="s">
        <v>34</v>
      </c>
      <c r="K270" s="29">
        <v>5484</v>
      </c>
      <c r="L270" s="29">
        <v>65</v>
      </c>
      <c r="M270" s="29">
        <v>8</v>
      </c>
      <c r="N270" s="30">
        <v>91</v>
      </c>
      <c r="O270" s="31">
        <v>1.18E-2</v>
      </c>
      <c r="P270" s="31">
        <v>0.12720000000000001</v>
      </c>
      <c r="Q270" s="32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3">
      <c r="A271" s="24">
        <v>45196</v>
      </c>
      <c r="B271" s="33" t="s">
        <v>33</v>
      </c>
      <c r="C271" s="25">
        <v>1665</v>
      </c>
      <c r="D271" s="25">
        <v>62</v>
      </c>
      <c r="E271" s="25">
        <v>17</v>
      </c>
      <c r="F271" s="26">
        <v>71</v>
      </c>
      <c r="G271" s="27">
        <v>3.7100000000000001E-2</v>
      </c>
      <c r="H271" s="27">
        <v>0.28089999999999998</v>
      </c>
      <c r="I271" s="28">
        <v>1.1499999999999999</v>
      </c>
      <c r="J271" s="34" t="s">
        <v>34</v>
      </c>
      <c r="K271" s="29">
        <v>5190</v>
      </c>
      <c r="L271" s="29">
        <v>66</v>
      </c>
      <c r="M271" s="29">
        <v>4</v>
      </c>
      <c r="N271" s="30">
        <v>153</v>
      </c>
      <c r="O271" s="31">
        <v>1.2699999999999999E-2</v>
      </c>
      <c r="P271" s="31">
        <v>6.5199999999999994E-2</v>
      </c>
      <c r="Q271" s="32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3">
      <c r="A272" s="24">
        <v>45197</v>
      </c>
      <c r="B272" s="33" t="s">
        <v>33</v>
      </c>
      <c r="C272" s="25">
        <v>1576</v>
      </c>
      <c r="D272" s="25">
        <v>30</v>
      </c>
      <c r="E272" s="25">
        <v>8</v>
      </c>
      <c r="F272" s="26">
        <v>55</v>
      </c>
      <c r="G272" s="27">
        <v>1.9E-2</v>
      </c>
      <c r="H272" s="27">
        <v>0.26669999999999999</v>
      </c>
      <c r="I272" s="28">
        <v>1.82</v>
      </c>
      <c r="J272" s="34" t="s">
        <v>34</v>
      </c>
      <c r="K272" s="29">
        <v>3961</v>
      </c>
      <c r="L272" s="29">
        <v>81</v>
      </c>
      <c r="M272" s="29">
        <v>6</v>
      </c>
      <c r="N272" s="30">
        <v>125</v>
      </c>
      <c r="O272" s="31">
        <v>2.0400000000000001E-2</v>
      </c>
      <c r="P272" s="31">
        <v>7.4800000000000005E-2</v>
      </c>
      <c r="Q272" s="32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3">
      <c r="A273" s="24">
        <v>45198</v>
      </c>
      <c r="B273" s="33" t="s">
        <v>33</v>
      </c>
      <c r="C273" s="25">
        <v>2437</v>
      </c>
      <c r="D273" s="25">
        <v>61</v>
      </c>
      <c r="E273" s="25">
        <v>16</v>
      </c>
      <c r="F273" s="26">
        <v>115</v>
      </c>
      <c r="G273" s="27">
        <v>2.4899999999999999E-2</v>
      </c>
      <c r="H273" s="27">
        <v>0.26600000000000001</v>
      </c>
      <c r="I273" s="28">
        <v>1.89</v>
      </c>
      <c r="J273" s="34" t="s">
        <v>34</v>
      </c>
      <c r="K273" s="29">
        <v>3950</v>
      </c>
      <c r="L273" s="29">
        <v>38</v>
      </c>
      <c r="M273" s="29">
        <v>4</v>
      </c>
      <c r="N273" s="30">
        <v>177</v>
      </c>
      <c r="O273" s="31">
        <v>9.5999999999999992E-3</v>
      </c>
      <c r="P273" s="31">
        <v>0.1026</v>
      </c>
      <c r="Q273" s="32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3">
      <c r="A274" s="24">
        <v>45199</v>
      </c>
      <c r="B274" s="33" t="s">
        <v>33</v>
      </c>
      <c r="C274" s="25">
        <v>2860</v>
      </c>
      <c r="D274" s="25">
        <v>52</v>
      </c>
      <c r="E274" s="25">
        <v>14</v>
      </c>
      <c r="F274" s="26">
        <v>57</v>
      </c>
      <c r="G274" s="27">
        <v>1.8100000000000002E-2</v>
      </c>
      <c r="H274" s="27">
        <v>0.27710000000000001</v>
      </c>
      <c r="I274" s="28">
        <v>1.1000000000000001</v>
      </c>
      <c r="J274" s="34" t="s">
        <v>34</v>
      </c>
      <c r="K274" s="29">
        <v>4488</v>
      </c>
      <c r="L274" s="29">
        <v>60</v>
      </c>
      <c r="M274" s="29">
        <v>6</v>
      </c>
      <c r="N274" s="30">
        <v>134</v>
      </c>
      <c r="O274" s="31">
        <v>1.3299999999999999E-2</v>
      </c>
      <c r="P274" s="31">
        <v>0.10009999999999999</v>
      </c>
      <c r="Q274" s="32">
        <v>2.2400000000000002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3">
      <c r="A275" s="24">
        <v>45200</v>
      </c>
      <c r="B275" s="33" t="s">
        <v>35</v>
      </c>
      <c r="C275" s="25">
        <v>2145</v>
      </c>
      <c r="D275" s="25">
        <v>62</v>
      </c>
      <c r="E275" s="25">
        <v>17</v>
      </c>
      <c r="F275" s="26">
        <v>60</v>
      </c>
      <c r="G275" s="27">
        <v>2.9100000000000001E-2</v>
      </c>
      <c r="H275" s="27">
        <v>0.28029999999999999</v>
      </c>
      <c r="I275" s="28">
        <v>0.97</v>
      </c>
      <c r="J275" s="34" t="s">
        <v>36</v>
      </c>
      <c r="K275" s="29">
        <v>5320</v>
      </c>
      <c r="L275" s="29">
        <v>53</v>
      </c>
      <c r="M275" s="29">
        <v>6</v>
      </c>
      <c r="N275" s="30">
        <v>118</v>
      </c>
      <c r="O275" s="31">
        <v>0.01</v>
      </c>
      <c r="P275" s="31">
        <v>0.10630000000000001</v>
      </c>
      <c r="Q275" s="32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3">
      <c r="A276" s="24">
        <v>45201</v>
      </c>
      <c r="B276" s="33" t="s">
        <v>35</v>
      </c>
      <c r="C276" s="25">
        <v>3218</v>
      </c>
      <c r="D276" s="25">
        <v>56</v>
      </c>
      <c r="E276" s="25">
        <v>12</v>
      </c>
      <c r="F276" s="26">
        <v>119</v>
      </c>
      <c r="G276" s="27">
        <v>1.7299999999999999E-2</v>
      </c>
      <c r="H276" s="27">
        <v>0.21790000000000001</v>
      </c>
      <c r="I276" s="28">
        <v>2.14</v>
      </c>
      <c r="J276" s="34" t="s">
        <v>36</v>
      </c>
      <c r="K276" s="29">
        <v>5026</v>
      </c>
      <c r="L276" s="29">
        <v>71</v>
      </c>
      <c r="M276" s="29">
        <v>7</v>
      </c>
      <c r="N276" s="30">
        <v>150</v>
      </c>
      <c r="O276" s="31">
        <v>1.4200000000000001E-2</v>
      </c>
      <c r="P276" s="31">
        <v>9.2100000000000001E-2</v>
      </c>
      <c r="Q276" s="32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3">
      <c r="A277" s="24">
        <v>45202</v>
      </c>
      <c r="B277" s="33" t="s">
        <v>35</v>
      </c>
      <c r="C277" s="25">
        <v>1641</v>
      </c>
      <c r="D277" s="25">
        <v>58</v>
      </c>
      <c r="E277" s="25">
        <v>16</v>
      </c>
      <c r="F277" s="26">
        <v>94</v>
      </c>
      <c r="G277" s="27">
        <v>3.56E-2</v>
      </c>
      <c r="H277" s="27">
        <v>0.26850000000000002</v>
      </c>
      <c r="I277" s="28">
        <v>1.62</v>
      </c>
      <c r="J277" s="34" t="s">
        <v>36</v>
      </c>
      <c r="K277" s="29">
        <v>5053</v>
      </c>
      <c r="L277" s="29">
        <v>50</v>
      </c>
      <c r="M277" s="29">
        <v>7</v>
      </c>
      <c r="N277" s="30">
        <v>180</v>
      </c>
      <c r="O277" s="31">
        <v>0.01</v>
      </c>
      <c r="P277" s="31">
        <v>0.12939999999999999</v>
      </c>
      <c r="Q277" s="32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3">
      <c r="A278" s="24">
        <v>45203</v>
      </c>
      <c r="B278" s="33" t="s">
        <v>35</v>
      </c>
      <c r="C278" s="25">
        <v>2525</v>
      </c>
      <c r="D278" s="25">
        <v>69</v>
      </c>
      <c r="E278" s="25">
        <v>19</v>
      </c>
      <c r="F278" s="26">
        <v>82</v>
      </c>
      <c r="G278" s="27">
        <v>2.7199999999999998E-2</v>
      </c>
      <c r="H278" s="27">
        <v>0.2727</v>
      </c>
      <c r="I278" s="28">
        <v>1.19</v>
      </c>
      <c r="J278" s="34" t="s">
        <v>36</v>
      </c>
      <c r="K278" s="29">
        <v>4484</v>
      </c>
      <c r="L278" s="29">
        <v>43</v>
      </c>
      <c r="M278" s="29">
        <v>5</v>
      </c>
      <c r="N278" s="30">
        <v>92</v>
      </c>
      <c r="O278" s="31">
        <v>9.4999999999999998E-3</v>
      </c>
      <c r="P278" s="31">
        <v>0.1203</v>
      </c>
      <c r="Q278" s="32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3">
      <c r="A279" s="24">
        <v>45204</v>
      </c>
      <c r="B279" s="33" t="s">
        <v>35</v>
      </c>
      <c r="C279" s="25">
        <v>2496</v>
      </c>
      <c r="D279" s="25">
        <v>57</v>
      </c>
      <c r="E279" s="25">
        <v>13</v>
      </c>
      <c r="F279" s="26">
        <v>122</v>
      </c>
      <c r="G279" s="27">
        <v>2.2800000000000001E-2</v>
      </c>
      <c r="H279" s="27">
        <v>0.23519999999999999</v>
      </c>
      <c r="I279" s="28">
        <v>2.16</v>
      </c>
      <c r="J279" s="34" t="s">
        <v>36</v>
      </c>
      <c r="K279" s="29">
        <v>5098</v>
      </c>
      <c r="L279" s="29">
        <v>77</v>
      </c>
      <c r="M279" s="29">
        <v>5</v>
      </c>
      <c r="N279" s="30">
        <v>95</v>
      </c>
      <c r="O279" s="31">
        <v>1.52E-2</v>
      </c>
      <c r="P279" s="31">
        <v>6.2899999999999998E-2</v>
      </c>
      <c r="Q279" s="32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3">
      <c r="A280" s="24">
        <v>45205</v>
      </c>
      <c r="B280" s="33" t="s">
        <v>35</v>
      </c>
      <c r="C280" s="25">
        <v>1707</v>
      </c>
      <c r="D280" s="25">
        <v>25</v>
      </c>
      <c r="E280" s="25">
        <v>9</v>
      </c>
      <c r="F280" s="26">
        <v>115</v>
      </c>
      <c r="G280" s="27">
        <v>1.49E-2</v>
      </c>
      <c r="H280" s="27">
        <v>0.35749999999999998</v>
      </c>
      <c r="I280" s="28">
        <v>4.53</v>
      </c>
      <c r="J280" s="34" t="s">
        <v>36</v>
      </c>
      <c r="K280" s="29">
        <v>5652</v>
      </c>
      <c r="L280" s="29">
        <v>40</v>
      </c>
      <c r="M280" s="29">
        <v>5</v>
      </c>
      <c r="N280" s="30">
        <v>185</v>
      </c>
      <c r="O280" s="31">
        <v>7.1000000000000004E-3</v>
      </c>
      <c r="P280" s="31">
        <v>0.12470000000000001</v>
      </c>
      <c r="Q280" s="32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3">
      <c r="A281" s="24">
        <v>45206</v>
      </c>
      <c r="B281" s="33" t="s">
        <v>35</v>
      </c>
      <c r="C281" s="25">
        <v>2237</v>
      </c>
      <c r="D281" s="25">
        <v>35</v>
      </c>
      <c r="E281" s="25">
        <v>9</v>
      </c>
      <c r="F281" s="26">
        <v>113</v>
      </c>
      <c r="G281" s="27">
        <v>1.5699999999999999E-2</v>
      </c>
      <c r="H281" s="27">
        <v>0.25700000000000001</v>
      </c>
      <c r="I281" s="28">
        <v>3.22</v>
      </c>
      <c r="J281" s="34" t="s">
        <v>36</v>
      </c>
      <c r="K281" s="29">
        <v>3906</v>
      </c>
      <c r="L281" s="29">
        <v>70</v>
      </c>
      <c r="M281" s="29">
        <v>6</v>
      </c>
      <c r="N281" s="30">
        <v>129</v>
      </c>
      <c r="O281" s="31">
        <v>1.78E-2</v>
      </c>
      <c r="P281" s="31">
        <v>9.2999999999999999E-2</v>
      </c>
      <c r="Q281" s="32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3">
      <c r="A282" s="24">
        <v>45207</v>
      </c>
      <c r="B282" s="33" t="s">
        <v>35</v>
      </c>
      <c r="C282" s="25">
        <v>3106</v>
      </c>
      <c r="D282" s="25">
        <v>42</v>
      </c>
      <c r="E282" s="25">
        <v>9</v>
      </c>
      <c r="F282" s="26">
        <v>48</v>
      </c>
      <c r="G282" s="27">
        <v>1.34E-2</v>
      </c>
      <c r="H282" s="27">
        <v>0.224</v>
      </c>
      <c r="I282" s="28">
        <v>1.1599999999999999</v>
      </c>
      <c r="J282" s="34" t="s">
        <v>36</v>
      </c>
      <c r="K282" s="29">
        <v>4218</v>
      </c>
      <c r="L282" s="29">
        <v>71</v>
      </c>
      <c r="M282" s="29">
        <v>7</v>
      </c>
      <c r="N282" s="30">
        <v>143</v>
      </c>
      <c r="O282" s="31">
        <v>1.6899999999999998E-2</v>
      </c>
      <c r="P282" s="31">
        <v>9.1999999999999998E-2</v>
      </c>
      <c r="Q282" s="32">
        <v>2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3">
      <c r="A283" s="24">
        <v>45208</v>
      </c>
      <c r="B283" s="33" t="s">
        <v>35</v>
      </c>
      <c r="C283" s="25">
        <v>2815</v>
      </c>
      <c r="D283" s="25">
        <v>55</v>
      </c>
      <c r="E283" s="25">
        <v>15</v>
      </c>
      <c r="F283" s="26">
        <v>62</v>
      </c>
      <c r="G283" s="27">
        <v>1.95E-2</v>
      </c>
      <c r="H283" s="27">
        <v>0.27289999999999998</v>
      </c>
      <c r="I283" s="28">
        <v>1.1399999999999999</v>
      </c>
      <c r="J283" s="34" t="s">
        <v>36</v>
      </c>
      <c r="K283" s="29">
        <v>4545</v>
      </c>
      <c r="L283" s="29">
        <v>66</v>
      </c>
      <c r="M283" s="29">
        <v>5</v>
      </c>
      <c r="N283" s="30">
        <v>162</v>
      </c>
      <c r="O283" s="31">
        <v>1.4500000000000001E-2</v>
      </c>
      <c r="P283" s="31">
        <v>8.0399999999999999E-2</v>
      </c>
      <c r="Q283" s="32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3">
      <c r="A284" s="24">
        <v>45209</v>
      </c>
      <c r="B284" s="33" t="s">
        <v>35</v>
      </c>
      <c r="C284" s="25">
        <v>1916</v>
      </c>
      <c r="D284" s="25">
        <v>36</v>
      </c>
      <c r="E284" s="25">
        <v>11</v>
      </c>
      <c r="F284" s="26">
        <v>53</v>
      </c>
      <c r="G284" s="27">
        <v>1.8700000000000001E-2</v>
      </c>
      <c r="H284" s="27">
        <v>0.31140000000000001</v>
      </c>
      <c r="I284" s="28">
        <v>1.47</v>
      </c>
      <c r="J284" s="34" t="s">
        <v>36</v>
      </c>
      <c r="K284" s="29">
        <v>4817</v>
      </c>
      <c r="L284" s="29">
        <v>80</v>
      </c>
      <c r="M284" s="29">
        <v>6</v>
      </c>
      <c r="N284" s="30">
        <v>168</v>
      </c>
      <c r="O284" s="31">
        <v>1.66E-2</v>
      </c>
      <c r="P284" s="31">
        <v>7.4999999999999997E-2</v>
      </c>
      <c r="Q284" s="32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3">
      <c r="A285" s="24">
        <v>45210</v>
      </c>
      <c r="B285" s="33" t="s">
        <v>35</v>
      </c>
      <c r="C285" s="25">
        <v>1656</v>
      </c>
      <c r="D285" s="25">
        <v>28</v>
      </c>
      <c r="E285" s="25">
        <v>8</v>
      </c>
      <c r="F285" s="26">
        <v>106</v>
      </c>
      <c r="G285" s="27">
        <v>1.67E-2</v>
      </c>
      <c r="H285" s="27">
        <v>0.2722</v>
      </c>
      <c r="I285" s="28">
        <v>3.83</v>
      </c>
      <c r="J285" s="34" t="s">
        <v>36</v>
      </c>
      <c r="K285" s="29">
        <v>4758</v>
      </c>
      <c r="L285" s="29">
        <v>43</v>
      </c>
      <c r="M285" s="29">
        <v>6</v>
      </c>
      <c r="N285" s="30">
        <v>99</v>
      </c>
      <c r="O285" s="31">
        <v>8.9999999999999993E-3</v>
      </c>
      <c r="P285" s="31">
        <v>0.1431</v>
      </c>
      <c r="Q285" s="32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3">
      <c r="A286" s="24">
        <v>45211</v>
      </c>
      <c r="B286" s="33" t="s">
        <v>35</v>
      </c>
      <c r="C286" s="25">
        <v>3055</v>
      </c>
      <c r="D286" s="25">
        <v>39</v>
      </c>
      <c r="E286" s="25">
        <v>10</v>
      </c>
      <c r="F286" s="26">
        <v>57</v>
      </c>
      <c r="G286" s="27">
        <v>1.2699999999999999E-2</v>
      </c>
      <c r="H286" s="27">
        <v>0.25140000000000001</v>
      </c>
      <c r="I286" s="28">
        <v>1.46</v>
      </c>
      <c r="J286" s="34" t="s">
        <v>36</v>
      </c>
      <c r="K286" s="29">
        <v>4744</v>
      </c>
      <c r="L286" s="29">
        <v>50</v>
      </c>
      <c r="M286" s="29">
        <v>4</v>
      </c>
      <c r="N286" s="30">
        <v>82</v>
      </c>
      <c r="O286" s="31">
        <v>1.0500000000000001E-2</v>
      </c>
      <c r="P286" s="31">
        <v>9.0200000000000002E-2</v>
      </c>
      <c r="Q286" s="32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3">
      <c r="A287" s="24">
        <v>45212</v>
      </c>
      <c r="B287" s="33" t="s">
        <v>35</v>
      </c>
      <c r="C287" s="25">
        <v>2107</v>
      </c>
      <c r="D287" s="25">
        <v>36</v>
      </c>
      <c r="E287" s="25">
        <v>8</v>
      </c>
      <c r="F287" s="26">
        <v>122</v>
      </c>
      <c r="G287" s="27">
        <v>1.7100000000000001E-2</v>
      </c>
      <c r="H287" s="27">
        <v>0.2278</v>
      </c>
      <c r="I287" s="28">
        <v>3.38</v>
      </c>
      <c r="J287" s="34" t="s">
        <v>36</v>
      </c>
      <c r="K287" s="29">
        <v>5185</v>
      </c>
      <c r="L287" s="29">
        <v>89</v>
      </c>
      <c r="M287" s="29">
        <v>6</v>
      </c>
      <c r="N287" s="30">
        <v>164</v>
      </c>
      <c r="O287" s="31">
        <v>1.7100000000000001E-2</v>
      </c>
      <c r="P287" s="31">
        <v>7.2499999999999995E-2</v>
      </c>
      <c r="Q287" s="32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3">
      <c r="A288" s="24">
        <v>45213</v>
      </c>
      <c r="B288" s="33" t="s">
        <v>35</v>
      </c>
      <c r="C288" s="25">
        <v>2876</v>
      </c>
      <c r="D288" s="25">
        <v>58</v>
      </c>
      <c r="E288" s="25">
        <v>13</v>
      </c>
      <c r="F288" s="26">
        <v>134</v>
      </c>
      <c r="G288" s="27">
        <v>2.01E-2</v>
      </c>
      <c r="H288" s="27">
        <v>0.21729999999999999</v>
      </c>
      <c r="I288" s="28">
        <v>2.3199999999999998</v>
      </c>
      <c r="J288" s="34" t="s">
        <v>36</v>
      </c>
      <c r="K288" s="29">
        <v>5002</v>
      </c>
      <c r="L288" s="29">
        <v>68</v>
      </c>
      <c r="M288" s="29">
        <v>8</v>
      </c>
      <c r="N288" s="30">
        <v>104</v>
      </c>
      <c r="O288" s="31">
        <v>1.37E-2</v>
      </c>
      <c r="P288" s="31">
        <v>0.123</v>
      </c>
      <c r="Q288" s="32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3">
      <c r="A289" s="24">
        <v>45214</v>
      </c>
      <c r="B289" s="33" t="s">
        <v>35</v>
      </c>
      <c r="C289" s="25">
        <v>2093</v>
      </c>
      <c r="D289" s="25">
        <v>44</v>
      </c>
      <c r="E289" s="25">
        <v>11</v>
      </c>
      <c r="F289" s="26">
        <v>114</v>
      </c>
      <c r="G289" s="27">
        <v>2.12E-2</v>
      </c>
      <c r="H289" s="27">
        <v>0.245</v>
      </c>
      <c r="I289" s="28">
        <v>2.56</v>
      </c>
      <c r="J289" s="34" t="s">
        <v>36</v>
      </c>
      <c r="K289" s="29">
        <v>5443</v>
      </c>
      <c r="L289" s="29">
        <v>52</v>
      </c>
      <c r="M289" s="29">
        <v>4</v>
      </c>
      <c r="N289" s="30">
        <v>153</v>
      </c>
      <c r="O289" s="31">
        <v>9.5999999999999992E-3</v>
      </c>
      <c r="P289" s="31">
        <v>6.9099999999999995E-2</v>
      </c>
      <c r="Q289" s="32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3">
      <c r="A290" s="24">
        <v>45215</v>
      </c>
      <c r="B290" s="33" t="s">
        <v>35</v>
      </c>
      <c r="C290" s="25">
        <v>1829</v>
      </c>
      <c r="D290" s="25">
        <v>51</v>
      </c>
      <c r="E290" s="25">
        <v>12</v>
      </c>
      <c r="F290" s="26">
        <v>81</v>
      </c>
      <c r="G290" s="27">
        <v>2.7699999999999999E-2</v>
      </c>
      <c r="H290" s="27">
        <v>0.23949999999999999</v>
      </c>
      <c r="I290" s="28">
        <v>1.61</v>
      </c>
      <c r="J290" s="34" t="s">
        <v>36</v>
      </c>
      <c r="K290" s="29">
        <v>3920</v>
      </c>
      <c r="L290" s="29">
        <v>51</v>
      </c>
      <c r="M290" s="29">
        <v>8</v>
      </c>
      <c r="N290" s="30">
        <v>87</v>
      </c>
      <c r="O290" s="31">
        <v>1.3100000000000001E-2</v>
      </c>
      <c r="P290" s="31">
        <v>0.14760000000000001</v>
      </c>
      <c r="Q290" s="32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3">
      <c r="A291" s="24">
        <v>45216</v>
      </c>
      <c r="B291" s="33" t="s">
        <v>35</v>
      </c>
      <c r="C291" s="25">
        <v>1268</v>
      </c>
      <c r="D291" s="25">
        <v>46</v>
      </c>
      <c r="E291" s="25">
        <v>14</v>
      </c>
      <c r="F291" s="26">
        <v>51</v>
      </c>
      <c r="G291" s="27">
        <v>3.6400000000000002E-2</v>
      </c>
      <c r="H291" s="27">
        <v>0.3085</v>
      </c>
      <c r="I291" s="28">
        <v>1.1100000000000001</v>
      </c>
      <c r="J291" s="34" t="s">
        <v>36</v>
      </c>
      <c r="K291" s="29">
        <v>5167</v>
      </c>
      <c r="L291" s="29">
        <v>40</v>
      </c>
      <c r="M291" s="29">
        <v>7</v>
      </c>
      <c r="N291" s="30">
        <v>104</v>
      </c>
      <c r="O291" s="31">
        <v>7.7999999999999996E-3</v>
      </c>
      <c r="P291" s="31">
        <v>0.17449999999999999</v>
      </c>
      <c r="Q291" s="32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3">
      <c r="A292" s="24">
        <v>45217</v>
      </c>
      <c r="B292" s="33" t="s">
        <v>35</v>
      </c>
      <c r="C292" s="25">
        <v>1291</v>
      </c>
      <c r="D292" s="25">
        <v>51</v>
      </c>
      <c r="E292" s="25">
        <v>11</v>
      </c>
      <c r="F292" s="26">
        <v>124</v>
      </c>
      <c r="G292" s="27">
        <v>3.9600000000000003E-2</v>
      </c>
      <c r="H292" s="27">
        <v>0.21959999999999999</v>
      </c>
      <c r="I292" s="28">
        <v>2.4300000000000002</v>
      </c>
      <c r="J292" s="34" t="s">
        <v>36</v>
      </c>
      <c r="K292" s="29">
        <v>5279</v>
      </c>
      <c r="L292" s="29">
        <v>40</v>
      </c>
      <c r="M292" s="29">
        <v>3</v>
      </c>
      <c r="N292" s="30">
        <v>110</v>
      </c>
      <c r="O292" s="31">
        <v>7.6E-3</v>
      </c>
      <c r="P292" s="31">
        <v>7.4999999999999997E-2</v>
      </c>
      <c r="Q292" s="32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3">
      <c r="A293" s="24">
        <v>45218</v>
      </c>
      <c r="B293" s="33" t="s">
        <v>35</v>
      </c>
      <c r="C293" s="25">
        <v>2031</v>
      </c>
      <c r="D293" s="25">
        <v>53</v>
      </c>
      <c r="E293" s="25">
        <v>13</v>
      </c>
      <c r="F293" s="26">
        <v>120</v>
      </c>
      <c r="G293" s="27">
        <v>2.5999999999999999E-2</v>
      </c>
      <c r="H293" s="27">
        <v>0.23799999999999999</v>
      </c>
      <c r="I293" s="28">
        <v>2.27</v>
      </c>
      <c r="J293" s="34" t="s">
        <v>36</v>
      </c>
      <c r="K293" s="29">
        <v>3751</v>
      </c>
      <c r="L293" s="29">
        <v>50</v>
      </c>
      <c r="M293" s="29">
        <v>5</v>
      </c>
      <c r="N293" s="30">
        <v>139</v>
      </c>
      <c r="O293" s="31">
        <v>1.35E-2</v>
      </c>
      <c r="P293" s="31">
        <v>8.9599999999999999E-2</v>
      </c>
      <c r="Q293" s="32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3">
      <c r="A294" s="24">
        <v>45219</v>
      </c>
      <c r="B294" s="33" t="s">
        <v>35</v>
      </c>
      <c r="C294" s="25">
        <v>2565</v>
      </c>
      <c r="D294" s="25">
        <v>49</v>
      </c>
      <c r="E294" s="25">
        <v>13</v>
      </c>
      <c r="F294" s="26">
        <v>126</v>
      </c>
      <c r="G294" s="27">
        <v>1.9099999999999999E-2</v>
      </c>
      <c r="H294" s="27">
        <v>0.2611</v>
      </c>
      <c r="I294" s="28">
        <v>2.56</v>
      </c>
      <c r="J294" s="34" t="s">
        <v>36</v>
      </c>
      <c r="K294" s="29">
        <v>3800</v>
      </c>
      <c r="L294" s="29">
        <v>65</v>
      </c>
      <c r="M294" s="29">
        <v>5</v>
      </c>
      <c r="N294" s="30">
        <v>88</v>
      </c>
      <c r="O294" s="31">
        <v>1.7100000000000001E-2</v>
      </c>
      <c r="P294" s="31">
        <v>8.09E-2</v>
      </c>
      <c r="Q294" s="32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3">
      <c r="A295" s="24">
        <v>45220</v>
      </c>
      <c r="B295" s="33" t="s">
        <v>35</v>
      </c>
      <c r="C295" s="25">
        <v>2765</v>
      </c>
      <c r="D295" s="25">
        <v>65</v>
      </c>
      <c r="E295" s="25">
        <v>16</v>
      </c>
      <c r="F295" s="26">
        <v>92</v>
      </c>
      <c r="G295" s="27">
        <v>2.3599999999999999E-2</v>
      </c>
      <c r="H295" s="27">
        <v>0.246</v>
      </c>
      <c r="I295" s="28">
        <v>1.41</v>
      </c>
      <c r="J295" s="34" t="s">
        <v>36</v>
      </c>
      <c r="K295" s="29">
        <v>4981</v>
      </c>
      <c r="L295" s="29">
        <v>47</v>
      </c>
      <c r="M295" s="29">
        <v>7</v>
      </c>
      <c r="N295" s="30">
        <v>109</v>
      </c>
      <c r="O295" s="31">
        <v>9.4999999999999998E-3</v>
      </c>
      <c r="P295" s="31">
        <v>0.1555</v>
      </c>
      <c r="Q295" s="32">
        <v>2.2999999999999998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3">
      <c r="A296" s="24">
        <v>45221</v>
      </c>
      <c r="B296" s="33" t="s">
        <v>35</v>
      </c>
      <c r="C296" s="25">
        <v>1654</v>
      </c>
      <c r="D296" s="25">
        <v>63</v>
      </c>
      <c r="E296" s="25">
        <v>18</v>
      </c>
      <c r="F296" s="26">
        <v>43</v>
      </c>
      <c r="G296" s="27">
        <v>3.7999999999999999E-2</v>
      </c>
      <c r="H296" s="27">
        <v>0.27960000000000002</v>
      </c>
      <c r="I296" s="28">
        <v>0.68</v>
      </c>
      <c r="J296" s="34" t="s">
        <v>36</v>
      </c>
      <c r="K296" s="29">
        <v>5566</v>
      </c>
      <c r="L296" s="29">
        <v>77</v>
      </c>
      <c r="M296" s="29">
        <v>5</v>
      </c>
      <c r="N296" s="30">
        <v>74</v>
      </c>
      <c r="O296" s="31">
        <v>1.3899999999999999E-2</v>
      </c>
      <c r="P296" s="31">
        <v>6.3E-2</v>
      </c>
      <c r="Q296" s="32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3">
      <c r="A297" s="24">
        <v>45222</v>
      </c>
      <c r="B297" s="33" t="s">
        <v>35</v>
      </c>
      <c r="C297" s="25">
        <v>2006</v>
      </c>
      <c r="D297" s="25">
        <v>70</v>
      </c>
      <c r="E297" s="25">
        <v>17</v>
      </c>
      <c r="F297" s="26">
        <v>99</v>
      </c>
      <c r="G297" s="27">
        <v>3.4799999999999998E-2</v>
      </c>
      <c r="H297" s="27">
        <v>0.2429</v>
      </c>
      <c r="I297" s="28">
        <v>1.41</v>
      </c>
      <c r="J297" s="34" t="s">
        <v>36</v>
      </c>
      <c r="K297" s="29">
        <v>5283</v>
      </c>
      <c r="L297" s="29">
        <v>55</v>
      </c>
      <c r="M297" s="29">
        <v>6</v>
      </c>
      <c r="N297" s="30">
        <v>99</v>
      </c>
      <c r="O297" s="31">
        <v>1.0500000000000001E-2</v>
      </c>
      <c r="P297" s="31">
        <v>0.1042</v>
      </c>
      <c r="Q297" s="32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3">
      <c r="A298" s="24">
        <v>45223</v>
      </c>
      <c r="B298" s="33" t="s">
        <v>35</v>
      </c>
      <c r="C298" s="25">
        <v>2372</v>
      </c>
      <c r="D298" s="25">
        <v>43</v>
      </c>
      <c r="E298" s="25">
        <v>11</v>
      </c>
      <c r="F298" s="26">
        <v>89</v>
      </c>
      <c r="G298" s="27">
        <v>1.7999999999999999E-2</v>
      </c>
      <c r="H298" s="27">
        <v>0.24690000000000001</v>
      </c>
      <c r="I298" s="28">
        <v>2.09</v>
      </c>
      <c r="J298" s="34" t="s">
        <v>36</v>
      </c>
      <c r="K298" s="29">
        <v>5473</v>
      </c>
      <c r="L298" s="29">
        <v>74</v>
      </c>
      <c r="M298" s="29">
        <v>6</v>
      </c>
      <c r="N298" s="30">
        <v>193</v>
      </c>
      <c r="O298" s="31">
        <v>1.35E-2</v>
      </c>
      <c r="P298" s="31">
        <v>7.6999999999999999E-2</v>
      </c>
      <c r="Q298" s="32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3">
      <c r="A299" s="24">
        <v>45224</v>
      </c>
      <c r="B299" s="33" t="s">
        <v>35</v>
      </c>
      <c r="C299" s="25">
        <v>1932</v>
      </c>
      <c r="D299" s="25">
        <v>46</v>
      </c>
      <c r="E299" s="25">
        <v>13</v>
      </c>
      <c r="F299" s="26">
        <v>84</v>
      </c>
      <c r="G299" s="27">
        <v>2.4E-2</v>
      </c>
      <c r="H299" s="27">
        <v>0.28639999999999999</v>
      </c>
      <c r="I299" s="28">
        <v>1.82</v>
      </c>
      <c r="J299" s="34" t="s">
        <v>36</v>
      </c>
      <c r="K299" s="29">
        <v>4361</v>
      </c>
      <c r="L299" s="29">
        <v>76</v>
      </c>
      <c r="M299" s="29">
        <v>8</v>
      </c>
      <c r="N299" s="30">
        <v>153</v>
      </c>
      <c r="O299" s="31">
        <v>1.7500000000000002E-2</v>
      </c>
      <c r="P299" s="31">
        <v>0.10249999999999999</v>
      </c>
      <c r="Q299" s="32">
        <v>2.0099999999999998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3">
      <c r="A300" s="24">
        <v>45225</v>
      </c>
      <c r="B300" s="33" t="s">
        <v>35</v>
      </c>
      <c r="C300" s="25">
        <v>2905</v>
      </c>
      <c r="D300" s="25">
        <v>62</v>
      </c>
      <c r="E300" s="25">
        <v>13</v>
      </c>
      <c r="F300" s="26">
        <v>124</v>
      </c>
      <c r="G300" s="27">
        <v>2.1499999999999998E-2</v>
      </c>
      <c r="H300" s="27">
        <v>0.216</v>
      </c>
      <c r="I300" s="28">
        <v>1.98</v>
      </c>
      <c r="J300" s="34" t="s">
        <v>36</v>
      </c>
      <c r="K300" s="29">
        <v>5096</v>
      </c>
      <c r="L300" s="29">
        <v>52</v>
      </c>
      <c r="M300" s="29">
        <v>8</v>
      </c>
      <c r="N300" s="30">
        <v>149</v>
      </c>
      <c r="O300" s="31">
        <v>1.03E-2</v>
      </c>
      <c r="P300" s="31">
        <v>0.1457</v>
      </c>
      <c r="Q300" s="32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3">
      <c r="A301" s="24">
        <v>45226</v>
      </c>
      <c r="B301" s="33" t="s">
        <v>35</v>
      </c>
      <c r="C301" s="25">
        <v>1429</v>
      </c>
      <c r="D301" s="25">
        <v>56</v>
      </c>
      <c r="E301" s="25">
        <v>12</v>
      </c>
      <c r="F301" s="26">
        <v>124</v>
      </c>
      <c r="G301" s="27">
        <v>3.95E-2</v>
      </c>
      <c r="H301" s="27">
        <v>0.2177</v>
      </c>
      <c r="I301" s="28">
        <v>2.2000000000000002</v>
      </c>
      <c r="J301" s="34" t="s">
        <v>36</v>
      </c>
      <c r="K301" s="29">
        <v>4569</v>
      </c>
      <c r="L301" s="29">
        <v>67</v>
      </c>
      <c r="M301" s="29">
        <v>7</v>
      </c>
      <c r="N301" s="30">
        <v>77</v>
      </c>
      <c r="O301" s="31">
        <v>1.47E-2</v>
      </c>
      <c r="P301" s="31">
        <v>0.1094</v>
      </c>
      <c r="Q301" s="32">
        <v>1.1399999999999999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3">
      <c r="A302" s="24">
        <v>45227</v>
      </c>
      <c r="B302" s="33" t="s">
        <v>35</v>
      </c>
      <c r="C302" s="25">
        <v>1618</v>
      </c>
      <c r="D302" s="25">
        <v>54</v>
      </c>
      <c r="E302" s="25">
        <v>16</v>
      </c>
      <c r="F302" s="26">
        <v>126</v>
      </c>
      <c r="G302" s="27">
        <v>3.3399999999999999E-2</v>
      </c>
      <c r="H302" s="27">
        <v>0.29239999999999999</v>
      </c>
      <c r="I302" s="28">
        <v>2.33</v>
      </c>
      <c r="J302" s="34" t="s">
        <v>36</v>
      </c>
      <c r="K302" s="29">
        <v>3770</v>
      </c>
      <c r="L302" s="29">
        <v>48</v>
      </c>
      <c r="M302" s="29">
        <v>4</v>
      </c>
      <c r="N302" s="30">
        <v>144</v>
      </c>
      <c r="O302" s="31">
        <v>1.29E-2</v>
      </c>
      <c r="P302" s="31">
        <v>9.1300000000000006E-2</v>
      </c>
      <c r="Q302" s="32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3">
      <c r="A303" s="24">
        <v>45228</v>
      </c>
      <c r="B303" s="33" t="s">
        <v>35</v>
      </c>
      <c r="C303" s="25">
        <v>1476</v>
      </c>
      <c r="D303" s="25">
        <v>34</v>
      </c>
      <c r="E303" s="25">
        <v>10</v>
      </c>
      <c r="F303" s="26">
        <v>130</v>
      </c>
      <c r="G303" s="27">
        <v>2.3199999999999998E-2</v>
      </c>
      <c r="H303" s="27">
        <v>0.28770000000000001</v>
      </c>
      <c r="I303" s="28">
        <v>3.81</v>
      </c>
      <c r="J303" s="34" t="s">
        <v>36</v>
      </c>
      <c r="K303" s="29">
        <v>4597</v>
      </c>
      <c r="L303" s="29">
        <v>63</v>
      </c>
      <c r="M303" s="29">
        <v>7</v>
      </c>
      <c r="N303" s="30">
        <v>82</v>
      </c>
      <c r="O303" s="31">
        <v>1.37E-2</v>
      </c>
      <c r="P303" s="31">
        <v>0.1135</v>
      </c>
      <c r="Q303" s="32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3">
      <c r="A304" s="24">
        <v>45229</v>
      </c>
      <c r="B304" s="33" t="s">
        <v>35</v>
      </c>
      <c r="C304" s="25">
        <v>2399</v>
      </c>
      <c r="D304" s="25">
        <v>64</v>
      </c>
      <c r="E304" s="25">
        <v>18</v>
      </c>
      <c r="F304" s="26">
        <v>70</v>
      </c>
      <c r="G304" s="27">
        <v>2.6499999999999999E-2</v>
      </c>
      <c r="H304" s="27">
        <v>0.27860000000000001</v>
      </c>
      <c r="I304" s="28">
        <v>1.1100000000000001</v>
      </c>
      <c r="J304" s="34" t="s">
        <v>36</v>
      </c>
      <c r="K304" s="29">
        <v>4576</v>
      </c>
      <c r="L304" s="29">
        <v>54</v>
      </c>
      <c r="M304" s="29">
        <v>6</v>
      </c>
      <c r="N304" s="30">
        <v>179</v>
      </c>
      <c r="O304" s="31">
        <v>1.17E-2</v>
      </c>
      <c r="P304" s="31">
        <v>0.106</v>
      </c>
      <c r="Q304" s="32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3">
      <c r="A305" s="24">
        <v>45230</v>
      </c>
      <c r="B305" s="33" t="s">
        <v>35</v>
      </c>
      <c r="C305" s="25">
        <v>2902</v>
      </c>
      <c r="D305" s="25">
        <v>64</v>
      </c>
      <c r="E305" s="25">
        <v>18</v>
      </c>
      <c r="F305" s="26">
        <v>85</v>
      </c>
      <c r="G305" s="27">
        <v>2.2100000000000002E-2</v>
      </c>
      <c r="H305" s="27">
        <v>0.27800000000000002</v>
      </c>
      <c r="I305" s="28">
        <v>1.32</v>
      </c>
      <c r="J305" s="34" t="s">
        <v>36</v>
      </c>
      <c r="K305" s="29">
        <v>4039</v>
      </c>
      <c r="L305" s="29">
        <v>38</v>
      </c>
      <c r="M305" s="29">
        <v>5</v>
      </c>
      <c r="N305" s="30">
        <v>189</v>
      </c>
      <c r="O305" s="31">
        <v>9.4000000000000004E-3</v>
      </c>
      <c r="P305" s="31">
        <v>0.1293</v>
      </c>
      <c r="Q305" s="32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3">
      <c r="A306" s="24">
        <v>45231</v>
      </c>
      <c r="B306" s="33" t="s">
        <v>37</v>
      </c>
      <c r="C306" s="25">
        <v>1642</v>
      </c>
      <c r="D306" s="25">
        <v>71</v>
      </c>
      <c r="E306" s="25">
        <v>16</v>
      </c>
      <c r="F306" s="26">
        <v>48</v>
      </c>
      <c r="G306" s="27">
        <v>4.3099999999999999E-2</v>
      </c>
      <c r="H306" s="27">
        <v>0.2283</v>
      </c>
      <c r="I306" s="28">
        <v>0.68</v>
      </c>
      <c r="J306" s="34" t="s">
        <v>38</v>
      </c>
      <c r="K306" s="29">
        <v>4442</v>
      </c>
      <c r="L306" s="29">
        <v>75</v>
      </c>
      <c r="M306" s="29">
        <v>8</v>
      </c>
      <c r="N306" s="30">
        <v>102</v>
      </c>
      <c r="O306" s="31">
        <v>1.7000000000000001E-2</v>
      </c>
      <c r="P306" s="31">
        <v>0.10299999999999999</v>
      </c>
      <c r="Q306" s="32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3">
      <c r="A307" s="24">
        <v>45232</v>
      </c>
      <c r="B307" s="33" t="s">
        <v>37</v>
      </c>
      <c r="C307" s="25">
        <v>2591</v>
      </c>
      <c r="D307" s="25">
        <v>28</v>
      </c>
      <c r="E307" s="25">
        <v>10</v>
      </c>
      <c r="F307" s="26">
        <v>127</v>
      </c>
      <c r="G307" s="27">
        <v>1.0699999999999999E-2</v>
      </c>
      <c r="H307" s="27">
        <v>0.34489999999999998</v>
      </c>
      <c r="I307" s="28">
        <v>4.59</v>
      </c>
      <c r="J307" s="34" t="s">
        <v>38</v>
      </c>
      <c r="K307" s="29">
        <v>3796</v>
      </c>
      <c r="L307" s="29">
        <v>73</v>
      </c>
      <c r="M307" s="29">
        <v>6</v>
      </c>
      <c r="N307" s="30">
        <v>115</v>
      </c>
      <c r="O307" s="31">
        <v>1.9300000000000001E-2</v>
      </c>
      <c r="P307" s="31">
        <v>7.7299999999999994E-2</v>
      </c>
      <c r="Q307" s="32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3">
      <c r="A308" s="24">
        <v>45233</v>
      </c>
      <c r="B308" s="33" t="s">
        <v>37</v>
      </c>
      <c r="C308" s="25">
        <v>1648</v>
      </c>
      <c r="D308" s="25">
        <v>39</v>
      </c>
      <c r="E308" s="25">
        <v>11</v>
      </c>
      <c r="F308" s="26">
        <v>83</v>
      </c>
      <c r="G308" s="27">
        <v>2.3900000000000001E-2</v>
      </c>
      <c r="H308" s="27">
        <v>0.27610000000000001</v>
      </c>
      <c r="I308" s="28">
        <v>2.11</v>
      </c>
      <c r="J308" s="34" t="s">
        <v>38</v>
      </c>
      <c r="K308" s="29">
        <v>4531</v>
      </c>
      <c r="L308" s="29">
        <v>52</v>
      </c>
      <c r="M308" s="29">
        <v>4</v>
      </c>
      <c r="N308" s="30">
        <v>142</v>
      </c>
      <c r="O308" s="31">
        <v>1.15E-2</v>
      </c>
      <c r="P308" s="31">
        <v>6.9099999999999995E-2</v>
      </c>
      <c r="Q308" s="32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3">
      <c r="A309" s="24">
        <v>45234</v>
      </c>
      <c r="B309" s="33" t="s">
        <v>37</v>
      </c>
      <c r="C309" s="25">
        <v>2429</v>
      </c>
      <c r="D309" s="25">
        <v>53</v>
      </c>
      <c r="E309" s="25">
        <v>13</v>
      </c>
      <c r="F309" s="26">
        <v>102</v>
      </c>
      <c r="G309" s="27">
        <v>2.1700000000000001E-2</v>
      </c>
      <c r="H309" s="27">
        <v>0.23799999999999999</v>
      </c>
      <c r="I309" s="28">
        <v>1.94</v>
      </c>
      <c r="J309" s="34" t="s">
        <v>38</v>
      </c>
      <c r="K309" s="29">
        <v>5122</v>
      </c>
      <c r="L309" s="29">
        <v>49</v>
      </c>
      <c r="M309" s="29">
        <v>6</v>
      </c>
      <c r="N309" s="30">
        <v>97</v>
      </c>
      <c r="O309" s="31">
        <v>9.5999999999999992E-3</v>
      </c>
      <c r="P309" s="31">
        <v>0.13100000000000001</v>
      </c>
      <c r="Q309" s="32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3">
      <c r="A310" s="24">
        <v>45235</v>
      </c>
      <c r="B310" s="33" t="s">
        <v>37</v>
      </c>
      <c r="C310" s="25">
        <v>1739</v>
      </c>
      <c r="D310" s="25">
        <v>35</v>
      </c>
      <c r="E310" s="25">
        <v>9</v>
      </c>
      <c r="F310" s="26">
        <v>95</v>
      </c>
      <c r="G310" s="27">
        <v>2.01E-2</v>
      </c>
      <c r="H310" s="27">
        <v>0.25729999999999997</v>
      </c>
      <c r="I310" s="28">
        <v>2.72</v>
      </c>
      <c r="J310" s="34" t="s">
        <v>38</v>
      </c>
      <c r="K310" s="29">
        <v>5622</v>
      </c>
      <c r="L310" s="29">
        <v>47</v>
      </c>
      <c r="M310" s="29">
        <v>3</v>
      </c>
      <c r="N310" s="30">
        <v>135</v>
      </c>
      <c r="O310" s="31">
        <v>8.3000000000000001E-3</v>
      </c>
      <c r="P310" s="31">
        <v>7.1400000000000005E-2</v>
      </c>
      <c r="Q310" s="32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3">
      <c r="A311" s="24">
        <v>45236</v>
      </c>
      <c r="B311" s="33" t="s">
        <v>37</v>
      </c>
      <c r="C311" s="25">
        <v>2857</v>
      </c>
      <c r="D311" s="25">
        <v>46</v>
      </c>
      <c r="E311" s="25">
        <v>11</v>
      </c>
      <c r="F311" s="26">
        <v>73</v>
      </c>
      <c r="G311" s="27">
        <v>1.6E-2</v>
      </c>
      <c r="H311" s="27">
        <v>0.24390000000000001</v>
      </c>
      <c r="I311" s="28">
        <v>1.59</v>
      </c>
      <c r="J311" s="34" t="s">
        <v>38</v>
      </c>
      <c r="K311" s="29">
        <v>4832</v>
      </c>
      <c r="L311" s="29">
        <v>65</v>
      </c>
      <c r="M311" s="29">
        <v>8</v>
      </c>
      <c r="N311" s="30">
        <v>166</v>
      </c>
      <c r="O311" s="31">
        <v>1.34E-2</v>
      </c>
      <c r="P311" s="31">
        <v>0.127</v>
      </c>
      <c r="Q311" s="32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3">
      <c r="A312" s="24">
        <v>45237</v>
      </c>
      <c r="B312" s="33" t="s">
        <v>37</v>
      </c>
      <c r="C312" s="25">
        <v>2722</v>
      </c>
      <c r="D312" s="25">
        <v>33</v>
      </c>
      <c r="E312" s="25">
        <v>8</v>
      </c>
      <c r="F312" s="26">
        <v>69</v>
      </c>
      <c r="G312" s="27">
        <v>1.2E-2</v>
      </c>
      <c r="H312" s="27">
        <v>0.23050000000000001</v>
      </c>
      <c r="I312" s="28">
        <v>2.1</v>
      </c>
      <c r="J312" s="34" t="s">
        <v>38</v>
      </c>
      <c r="K312" s="29">
        <v>5555</v>
      </c>
      <c r="L312" s="29">
        <v>79</v>
      </c>
      <c r="M312" s="29">
        <v>9</v>
      </c>
      <c r="N312" s="30">
        <v>111</v>
      </c>
      <c r="O312" s="31">
        <v>1.4200000000000001E-2</v>
      </c>
      <c r="P312" s="31">
        <v>0.1132</v>
      </c>
      <c r="Q312" s="32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3">
      <c r="A313" s="24">
        <v>45238</v>
      </c>
      <c r="B313" s="33" t="s">
        <v>37</v>
      </c>
      <c r="C313" s="25">
        <v>1606</v>
      </c>
      <c r="D313" s="25">
        <v>40</v>
      </c>
      <c r="E313" s="25">
        <v>11</v>
      </c>
      <c r="F313" s="26">
        <v>61</v>
      </c>
      <c r="G313" s="27">
        <v>2.4899999999999999E-2</v>
      </c>
      <c r="H313" s="27">
        <v>0.27500000000000002</v>
      </c>
      <c r="I313" s="28">
        <v>1.53</v>
      </c>
      <c r="J313" s="34" t="s">
        <v>38</v>
      </c>
      <c r="K313" s="29">
        <v>5263</v>
      </c>
      <c r="L313" s="29">
        <v>43</v>
      </c>
      <c r="M313" s="29">
        <v>5</v>
      </c>
      <c r="N313" s="30">
        <v>111</v>
      </c>
      <c r="O313" s="31">
        <v>8.2000000000000007E-3</v>
      </c>
      <c r="P313" s="31">
        <v>0.11990000000000001</v>
      </c>
      <c r="Q313" s="32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3">
      <c r="A314" s="24">
        <v>45239</v>
      </c>
      <c r="B314" s="33" t="s">
        <v>37</v>
      </c>
      <c r="C314" s="25">
        <v>1523</v>
      </c>
      <c r="D314" s="25">
        <v>38</v>
      </c>
      <c r="E314" s="25">
        <v>13</v>
      </c>
      <c r="F314" s="26">
        <v>83</v>
      </c>
      <c r="G314" s="27">
        <v>2.4799999999999999E-2</v>
      </c>
      <c r="H314" s="27">
        <v>0.33229999999999998</v>
      </c>
      <c r="I314" s="28">
        <v>2.19</v>
      </c>
      <c r="J314" s="34" t="s">
        <v>38</v>
      </c>
      <c r="K314" s="29">
        <v>4655</v>
      </c>
      <c r="L314" s="29">
        <v>58</v>
      </c>
      <c r="M314" s="29">
        <v>4</v>
      </c>
      <c r="N314" s="30">
        <v>117</v>
      </c>
      <c r="O314" s="31">
        <v>1.2500000000000001E-2</v>
      </c>
      <c r="P314" s="31">
        <v>6.7100000000000007E-2</v>
      </c>
      <c r="Q314" s="32">
        <v>2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3">
      <c r="A315" s="24">
        <v>45240</v>
      </c>
      <c r="B315" s="33" t="s">
        <v>37</v>
      </c>
      <c r="C315" s="25">
        <v>2297</v>
      </c>
      <c r="D315" s="25">
        <v>57</v>
      </c>
      <c r="E315" s="25">
        <v>12</v>
      </c>
      <c r="F315" s="26">
        <v>135</v>
      </c>
      <c r="G315" s="27">
        <v>2.47E-2</v>
      </c>
      <c r="H315" s="27">
        <v>0.21759999999999999</v>
      </c>
      <c r="I315" s="28">
        <v>2.38</v>
      </c>
      <c r="J315" s="34" t="s">
        <v>38</v>
      </c>
      <c r="K315" s="29">
        <v>4561</v>
      </c>
      <c r="L315" s="29">
        <v>52</v>
      </c>
      <c r="M315" s="29">
        <v>4</v>
      </c>
      <c r="N315" s="30">
        <v>73</v>
      </c>
      <c r="O315" s="31">
        <v>1.14E-2</v>
      </c>
      <c r="P315" s="31">
        <v>6.9199999999999998E-2</v>
      </c>
      <c r="Q315" s="32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3">
      <c r="A316" s="24">
        <v>45241</v>
      </c>
      <c r="B316" s="33" t="s">
        <v>37</v>
      </c>
      <c r="C316" s="25">
        <v>2912</v>
      </c>
      <c r="D316" s="25">
        <v>65</v>
      </c>
      <c r="E316" s="25">
        <v>16</v>
      </c>
      <c r="F316" s="26">
        <v>43</v>
      </c>
      <c r="G316" s="27">
        <v>2.2200000000000001E-2</v>
      </c>
      <c r="H316" s="27">
        <v>0.24629999999999999</v>
      </c>
      <c r="I316" s="28">
        <v>0.66</v>
      </c>
      <c r="J316" s="34" t="s">
        <v>38</v>
      </c>
      <c r="K316" s="29">
        <v>5432</v>
      </c>
      <c r="L316" s="29">
        <v>44</v>
      </c>
      <c r="M316" s="29">
        <v>4</v>
      </c>
      <c r="N316" s="30">
        <v>189</v>
      </c>
      <c r="O316" s="31">
        <v>8.0999999999999996E-3</v>
      </c>
      <c r="P316" s="31">
        <v>9.5699999999999993E-2</v>
      </c>
      <c r="Q316" s="32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3">
      <c r="A317" s="24">
        <v>45242</v>
      </c>
      <c r="B317" s="33" t="s">
        <v>37</v>
      </c>
      <c r="C317" s="25">
        <v>1655</v>
      </c>
      <c r="D317" s="25">
        <v>61</v>
      </c>
      <c r="E317" s="25">
        <v>14</v>
      </c>
      <c r="F317" s="26">
        <v>38</v>
      </c>
      <c r="G317" s="27">
        <v>3.7100000000000001E-2</v>
      </c>
      <c r="H317" s="27">
        <v>0.2326</v>
      </c>
      <c r="I317" s="28">
        <v>0.61</v>
      </c>
      <c r="J317" s="34" t="s">
        <v>38</v>
      </c>
      <c r="K317" s="29">
        <v>4704</v>
      </c>
      <c r="L317" s="29">
        <v>44</v>
      </c>
      <c r="M317" s="29">
        <v>4</v>
      </c>
      <c r="N317" s="30">
        <v>174</v>
      </c>
      <c r="O317" s="31">
        <v>9.2999999999999992E-3</v>
      </c>
      <c r="P317" s="31">
        <v>9.5699999999999993E-2</v>
      </c>
      <c r="Q317" s="32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3">
      <c r="A318" s="24">
        <v>45243</v>
      </c>
      <c r="B318" s="33" t="s">
        <v>37</v>
      </c>
      <c r="C318" s="25">
        <v>2377</v>
      </c>
      <c r="D318" s="25">
        <v>43</v>
      </c>
      <c r="E318" s="25">
        <v>11</v>
      </c>
      <c r="F318" s="26">
        <v>112</v>
      </c>
      <c r="G318" s="27">
        <v>1.8100000000000002E-2</v>
      </c>
      <c r="H318" s="27">
        <v>0.2465</v>
      </c>
      <c r="I318" s="28">
        <v>2.61</v>
      </c>
      <c r="J318" s="34" t="s">
        <v>38</v>
      </c>
      <c r="K318" s="29">
        <v>4493</v>
      </c>
      <c r="L318" s="29">
        <v>61</v>
      </c>
      <c r="M318" s="29">
        <v>5</v>
      </c>
      <c r="N318" s="30">
        <v>181</v>
      </c>
      <c r="O318" s="31">
        <v>1.35E-2</v>
      </c>
      <c r="P318" s="31">
        <v>8.2900000000000001E-2</v>
      </c>
      <c r="Q318" s="32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3">
      <c r="A319" s="24">
        <v>45244</v>
      </c>
      <c r="B319" s="33" t="s">
        <v>37</v>
      </c>
      <c r="C319" s="25">
        <v>1272</v>
      </c>
      <c r="D319" s="25">
        <v>48</v>
      </c>
      <c r="E319" s="25">
        <v>12</v>
      </c>
      <c r="F319" s="26">
        <v>94</v>
      </c>
      <c r="G319" s="27">
        <v>3.73E-2</v>
      </c>
      <c r="H319" s="27">
        <v>0.24210000000000001</v>
      </c>
      <c r="I319" s="28">
        <v>1.99</v>
      </c>
      <c r="J319" s="34" t="s">
        <v>38</v>
      </c>
      <c r="K319" s="29">
        <v>5203</v>
      </c>
      <c r="L319" s="29">
        <v>84</v>
      </c>
      <c r="M319" s="29">
        <v>6</v>
      </c>
      <c r="N319" s="30">
        <v>95</v>
      </c>
      <c r="O319" s="31">
        <v>1.61E-2</v>
      </c>
      <c r="P319" s="31">
        <v>7.3899999999999993E-2</v>
      </c>
      <c r="Q319" s="32">
        <v>1.1299999999999999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3">
      <c r="A320" s="24">
        <v>45245</v>
      </c>
      <c r="B320" s="33" t="s">
        <v>37</v>
      </c>
      <c r="C320" s="25">
        <v>2725</v>
      </c>
      <c r="D320" s="25">
        <v>64</v>
      </c>
      <c r="E320" s="25">
        <v>17</v>
      </c>
      <c r="F320" s="26">
        <v>88</v>
      </c>
      <c r="G320" s="27">
        <v>2.3300000000000001E-2</v>
      </c>
      <c r="H320" s="27">
        <v>0.26290000000000002</v>
      </c>
      <c r="I320" s="28">
        <v>1.38</v>
      </c>
      <c r="J320" s="34" t="s">
        <v>38</v>
      </c>
      <c r="K320" s="29">
        <v>3816</v>
      </c>
      <c r="L320" s="29">
        <v>53</v>
      </c>
      <c r="M320" s="29">
        <v>7</v>
      </c>
      <c r="N320" s="30">
        <v>131</v>
      </c>
      <c r="O320" s="31">
        <v>1.4E-2</v>
      </c>
      <c r="P320" s="31">
        <v>0.1249</v>
      </c>
      <c r="Q320" s="32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3">
      <c r="A321" s="24">
        <v>45246</v>
      </c>
      <c r="B321" s="33" t="s">
        <v>37</v>
      </c>
      <c r="C321" s="25">
        <v>2339</v>
      </c>
      <c r="D321" s="25">
        <v>37</v>
      </c>
      <c r="E321" s="25">
        <v>12</v>
      </c>
      <c r="F321" s="26">
        <v>106</v>
      </c>
      <c r="G321" s="27">
        <v>1.5800000000000002E-2</v>
      </c>
      <c r="H321" s="27">
        <v>0.33550000000000002</v>
      </c>
      <c r="I321" s="28">
        <v>2.88</v>
      </c>
      <c r="J321" s="34" t="s">
        <v>38</v>
      </c>
      <c r="K321" s="29">
        <v>4171</v>
      </c>
      <c r="L321" s="29">
        <v>60</v>
      </c>
      <c r="M321" s="29">
        <v>6</v>
      </c>
      <c r="N321" s="30">
        <v>172</v>
      </c>
      <c r="O321" s="31">
        <v>1.44E-2</v>
      </c>
      <c r="P321" s="31">
        <v>0.1</v>
      </c>
      <c r="Q321" s="32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3">
      <c r="A322" s="24">
        <v>45247</v>
      </c>
      <c r="B322" s="33" t="s">
        <v>37</v>
      </c>
      <c r="C322" s="25">
        <v>1956</v>
      </c>
      <c r="D322" s="25">
        <v>51</v>
      </c>
      <c r="E322" s="25">
        <v>11</v>
      </c>
      <c r="F322" s="26">
        <v>80</v>
      </c>
      <c r="G322" s="27">
        <v>2.5899999999999999E-2</v>
      </c>
      <c r="H322" s="27">
        <v>0.21970000000000001</v>
      </c>
      <c r="I322" s="28">
        <v>1.59</v>
      </c>
      <c r="J322" s="34" t="s">
        <v>38</v>
      </c>
      <c r="K322" s="29">
        <v>3837</v>
      </c>
      <c r="L322" s="29">
        <v>79</v>
      </c>
      <c r="M322" s="29">
        <v>8</v>
      </c>
      <c r="N322" s="30">
        <v>126</v>
      </c>
      <c r="O322" s="31">
        <v>2.06E-2</v>
      </c>
      <c r="P322" s="31">
        <v>0.10059999999999999</v>
      </c>
      <c r="Q322" s="32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3">
      <c r="A323" s="24">
        <v>45248</v>
      </c>
      <c r="B323" s="33" t="s">
        <v>37</v>
      </c>
      <c r="C323" s="25">
        <v>2681</v>
      </c>
      <c r="D323" s="25">
        <v>59</v>
      </c>
      <c r="E323" s="25">
        <v>14</v>
      </c>
      <c r="F323" s="26">
        <v>83</v>
      </c>
      <c r="G323" s="27">
        <v>2.1899999999999999E-2</v>
      </c>
      <c r="H323" s="27">
        <v>0.23400000000000001</v>
      </c>
      <c r="I323" s="28">
        <v>1.41</v>
      </c>
      <c r="J323" s="34" t="s">
        <v>38</v>
      </c>
      <c r="K323" s="29">
        <v>4892</v>
      </c>
      <c r="L323" s="29">
        <v>85</v>
      </c>
      <c r="M323" s="29">
        <v>8</v>
      </c>
      <c r="N323" s="30">
        <v>130</v>
      </c>
      <c r="O323" s="31">
        <v>1.7399999999999999E-2</v>
      </c>
      <c r="P323" s="31">
        <v>9.7100000000000006E-2</v>
      </c>
      <c r="Q323" s="32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3">
      <c r="A324" s="24">
        <v>45249</v>
      </c>
      <c r="B324" s="33" t="s">
        <v>37</v>
      </c>
      <c r="C324" s="25">
        <v>2919</v>
      </c>
      <c r="D324" s="25">
        <v>59</v>
      </c>
      <c r="E324" s="25">
        <v>16</v>
      </c>
      <c r="F324" s="26">
        <v>103</v>
      </c>
      <c r="G324" s="27">
        <v>2.0199999999999999E-2</v>
      </c>
      <c r="H324" s="27">
        <v>0.26779999999999998</v>
      </c>
      <c r="I324" s="28">
        <v>1.74</v>
      </c>
      <c r="J324" s="34" t="s">
        <v>38</v>
      </c>
      <c r="K324" s="29">
        <v>5701</v>
      </c>
      <c r="L324" s="29">
        <v>74</v>
      </c>
      <c r="M324" s="29">
        <v>8</v>
      </c>
      <c r="N324" s="30">
        <v>86</v>
      </c>
      <c r="O324" s="31">
        <v>1.2999999999999999E-2</v>
      </c>
      <c r="P324" s="31">
        <v>0.1041</v>
      </c>
      <c r="Q324" s="32">
        <v>1.1599999999999999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3">
      <c r="A325" s="24">
        <v>45250</v>
      </c>
      <c r="B325" s="33" t="s">
        <v>37</v>
      </c>
      <c r="C325" s="25">
        <v>1404</v>
      </c>
      <c r="D325" s="25">
        <v>34</v>
      </c>
      <c r="E325" s="25">
        <v>9</v>
      </c>
      <c r="F325" s="26">
        <v>91</v>
      </c>
      <c r="G325" s="27">
        <v>2.41E-2</v>
      </c>
      <c r="H325" s="27">
        <v>0.25900000000000001</v>
      </c>
      <c r="I325" s="28">
        <v>2.68</v>
      </c>
      <c r="J325" s="34" t="s">
        <v>38</v>
      </c>
      <c r="K325" s="29">
        <v>5067</v>
      </c>
      <c r="L325" s="29">
        <v>69</v>
      </c>
      <c r="M325" s="29">
        <v>5</v>
      </c>
      <c r="N325" s="30">
        <v>197</v>
      </c>
      <c r="O325" s="31">
        <v>1.37E-2</v>
      </c>
      <c r="P325" s="31">
        <v>7.8799999999999995E-2</v>
      </c>
      <c r="Q325" s="32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3">
      <c r="A326" s="24">
        <v>45251</v>
      </c>
      <c r="B326" s="33" t="s">
        <v>37</v>
      </c>
      <c r="C326" s="25">
        <v>1455</v>
      </c>
      <c r="D326" s="25">
        <v>57</v>
      </c>
      <c r="E326" s="25">
        <v>12</v>
      </c>
      <c r="F326" s="26">
        <v>76</v>
      </c>
      <c r="G326" s="27">
        <v>3.9300000000000002E-2</v>
      </c>
      <c r="H326" s="27">
        <v>0.2175</v>
      </c>
      <c r="I326" s="28">
        <v>1.34</v>
      </c>
      <c r="J326" s="34" t="s">
        <v>38</v>
      </c>
      <c r="K326" s="29">
        <v>3825</v>
      </c>
      <c r="L326" s="29">
        <v>51</v>
      </c>
      <c r="M326" s="29">
        <v>5</v>
      </c>
      <c r="N326" s="30">
        <v>114</v>
      </c>
      <c r="O326" s="31">
        <v>1.32E-2</v>
      </c>
      <c r="P326" s="31">
        <v>8.9499999999999996E-2</v>
      </c>
      <c r="Q326" s="32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3">
      <c r="A327" s="24">
        <v>45252</v>
      </c>
      <c r="B327" s="33" t="s">
        <v>37</v>
      </c>
      <c r="C327" s="25">
        <v>2134</v>
      </c>
      <c r="D327" s="25">
        <v>36</v>
      </c>
      <c r="E327" s="25">
        <v>10</v>
      </c>
      <c r="F327" s="26">
        <v>72</v>
      </c>
      <c r="G327" s="27">
        <v>1.66E-2</v>
      </c>
      <c r="H327" s="27">
        <v>0.28449999999999998</v>
      </c>
      <c r="I327" s="28">
        <v>2.04</v>
      </c>
      <c r="J327" s="34" t="s">
        <v>38</v>
      </c>
      <c r="K327" s="29">
        <v>4358</v>
      </c>
      <c r="L327" s="29">
        <v>51</v>
      </c>
      <c r="M327" s="29">
        <v>6</v>
      </c>
      <c r="N327" s="30">
        <v>187</v>
      </c>
      <c r="O327" s="31">
        <v>1.18E-2</v>
      </c>
      <c r="P327" s="31">
        <v>0.10829999999999999</v>
      </c>
      <c r="Q327" s="32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3">
      <c r="A328" s="24">
        <v>45253</v>
      </c>
      <c r="B328" s="33" t="s">
        <v>37</v>
      </c>
      <c r="C328" s="25">
        <v>2523</v>
      </c>
      <c r="D328" s="25">
        <v>57</v>
      </c>
      <c r="E328" s="25">
        <v>16</v>
      </c>
      <c r="F328" s="26">
        <v>125</v>
      </c>
      <c r="G328" s="27">
        <v>2.2499999999999999E-2</v>
      </c>
      <c r="H328" s="27">
        <v>0.28799999999999998</v>
      </c>
      <c r="I328" s="28">
        <v>2.19</v>
      </c>
      <c r="J328" s="34" t="s">
        <v>38</v>
      </c>
      <c r="K328" s="29">
        <v>4019</v>
      </c>
      <c r="L328" s="29">
        <v>81</v>
      </c>
      <c r="M328" s="29">
        <v>8</v>
      </c>
      <c r="N328" s="30">
        <v>87</v>
      </c>
      <c r="O328" s="31">
        <v>2.0199999999999999E-2</v>
      </c>
      <c r="P328" s="31">
        <v>9.9299999999999999E-2</v>
      </c>
      <c r="Q328" s="32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3">
      <c r="A329" s="24">
        <v>45254</v>
      </c>
      <c r="B329" s="33" t="s">
        <v>37</v>
      </c>
      <c r="C329" s="25">
        <v>3000</v>
      </c>
      <c r="D329" s="25">
        <v>55</v>
      </c>
      <c r="E329" s="25">
        <v>16</v>
      </c>
      <c r="F329" s="26">
        <v>60</v>
      </c>
      <c r="G329" s="27">
        <v>1.8499999999999999E-2</v>
      </c>
      <c r="H329" s="27">
        <v>0.2903</v>
      </c>
      <c r="I329" s="28">
        <v>1.0900000000000001</v>
      </c>
      <c r="J329" s="34" t="s">
        <v>38</v>
      </c>
      <c r="K329" s="29">
        <v>5525</v>
      </c>
      <c r="L329" s="29">
        <v>70</v>
      </c>
      <c r="M329" s="29">
        <v>7</v>
      </c>
      <c r="N329" s="30">
        <v>142</v>
      </c>
      <c r="O329" s="31">
        <v>1.26E-2</v>
      </c>
      <c r="P329" s="31">
        <v>0.1075</v>
      </c>
      <c r="Q329" s="32">
        <v>2.0299999999999998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3">
      <c r="A330" s="24">
        <v>45255</v>
      </c>
      <c r="B330" s="33" t="s">
        <v>37</v>
      </c>
      <c r="C330" s="25">
        <v>2489</v>
      </c>
      <c r="D330" s="25">
        <v>32</v>
      </c>
      <c r="E330" s="25">
        <v>8</v>
      </c>
      <c r="F330" s="26">
        <v>59</v>
      </c>
      <c r="G330" s="27">
        <v>1.29E-2</v>
      </c>
      <c r="H330" s="27">
        <v>0.2621</v>
      </c>
      <c r="I330" s="28">
        <v>1.82</v>
      </c>
      <c r="J330" s="34" t="s">
        <v>38</v>
      </c>
      <c r="K330" s="29">
        <v>5011</v>
      </c>
      <c r="L330" s="29">
        <v>58</v>
      </c>
      <c r="M330" s="29">
        <v>5</v>
      </c>
      <c r="N330" s="30">
        <v>128</v>
      </c>
      <c r="O330" s="31">
        <v>1.1599999999999999E-2</v>
      </c>
      <c r="P330" s="31">
        <v>8.4500000000000006E-2</v>
      </c>
      <c r="Q330" s="32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3">
      <c r="A331" s="24">
        <v>45256</v>
      </c>
      <c r="B331" s="33" t="s">
        <v>37</v>
      </c>
      <c r="C331" s="25">
        <v>1936</v>
      </c>
      <c r="D331" s="25">
        <v>56</v>
      </c>
      <c r="E331" s="25">
        <v>12</v>
      </c>
      <c r="F331" s="26">
        <v>142</v>
      </c>
      <c r="G331" s="27">
        <v>2.8899999999999999E-2</v>
      </c>
      <c r="H331" s="27">
        <v>0.21790000000000001</v>
      </c>
      <c r="I331" s="28">
        <v>2.5299999999999998</v>
      </c>
      <c r="J331" s="34" t="s">
        <v>38</v>
      </c>
      <c r="K331" s="29">
        <v>4646</v>
      </c>
      <c r="L331" s="29">
        <v>77</v>
      </c>
      <c r="M331" s="29">
        <v>5</v>
      </c>
      <c r="N331" s="30">
        <v>187</v>
      </c>
      <c r="O331" s="31">
        <v>1.66E-2</v>
      </c>
      <c r="P331" s="31">
        <v>6.3E-2</v>
      </c>
      <c r="Q331" s="32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3">
      <c r="A332" s="24">
        <v>45257</v>
      </c>
      <c r="B332" s="33" t="s">
        <v>37</v>
      </c>
      <c r="C332" s="25">
        <v>1960</v>
      </c>
      <c r="D332" s="25">
        <v>68</v>
      </c>
      <c r="E332" s="25">
        <v>15</v>
      </c>
      <c r="F332" s="26">
        <v>109</v>
      </c>
      <c r="G332" s="27">
        <v>3.4500000000000003E-2</v>
      </c>
      <c r="H332" s="27">
        <v>0.21479999999999999</v>
      </c>
      <c r="I332" s="28">
        <v>1.61</v>
      </c>
      <c r="J332" s="34" t="s">
        <v>38</v>
      </c>
      <c r="K332" s="29">
        <v>4721</v>
      </c>
      <c r="L332" s="29">
        <v>58</v>
      </c>
      <c r="M332" s="29">
        <v>8</v>
      </c>
      <c r="N332" s="30">
        <v>162</v>
      </c>
      <c r="O332" s="31">
        <v>1.23E-2</v>
      </c>
      <c r="P332" s="31">
        <v>0.13600000000000001</v>
      </c>
      <c r="Q332" s="32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3">
      <c r="A333" s="24">
        <v>45258</v>
      </c>
      <c r="B333" s="33" t="s">
        <v>37</v>
      </c>
      <c r="C333" s="25">
        <v>2821</v>
      </c>
      <c r="D333" s="25">
        <v>49</v>
      </c>
      <c r="E333" s="25">
        <v>11</v>
      </c>
      <c r="F333" s="26">
        <v>55</v>
      </c>
      <c r="G333" s="27">
        <v>1.7500000000000002E-2</v>
      </c>
      <c r="H333" s="27">
        <v>0.2203</v>
      </c>
      <c r="I333" s="28">
        <v>1.1200000000000001</v>
      </c>
      <c r="J333" s="34" t="s">
        <v>38</v>
      </c>
      <c r="K333" s="29">
        <v>4151</v>
      </c>
      <c r="L333" s="29">
        <v>46</v>
      </c>
      <c r="M333" s="29">
        <v>3</v>
      </c>
      <c r="N333" s="30">
        <v>119</v>
      </c>
      <c r="O333" s="31">
        <v>1.0999999999999999E-2</v>
      </c>
      <c r="P333" s="31">
        <v>7.1900000000000006E-2</v>
      </c>
      <c r="Q333" s="32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3">
      <c r="A334" s="24">
        <v>45259</v>
      </c>
      <c r="B334" s="33" t="s">
        <v>37</v>
      </c>
      <c r="C334" s="25">
        <v>2040</v>
      </c>
      <c r="D334" s="25">
        <v>40</v>
      </c>
      <c r="E334" s="25">
        <v>11</v>
      </c>
      <c r="F334" s="26">
        <v>64</v>
      </c>
      <c r="G334" s="27">
        <v>1.9800000000000002E-2</v>
      </c>
      <c r="H334" s="27">
        <v>0.27429999999999999</v>
      </c>
      <c r="I334" s="28">
        <v>1.59</v>
      </c>
      <c r="J334" s="34" t="s">
        <v>38</v>
      </c>
      <c r="K334" s="29">
        <v>5211</v>
      </c>
      <c r="L334" s="29">
        <v>41</v>
      </c>
      <c r="M334" s="29">
        <v>7</v>
      </c>
      <c r="N334" s="30">
        <v>159</v>
      </c>
      <c r="O334" s="31">
        <v>7.7999999999999996E-3</v>
      </c>
      <c r="P334" s="31">
        <v>0.1724</v>
      </c>
      <c r="Q334" s="32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3">
      <c r="A335" s="24">
        <v>45260</v>
      </c>
      <c r="B335" s="33" t="s">
        <v>37</v>
      </c>
      <c r="C335" s="25">
        <v>2114</v>
      </c>
      <c r="D335" s="25">
        <v>56</v>
      </c>
      <c r="E335" s="25">
        <v>13</v>
      </c>
      <c r="F335" s="26">
        <v>71</v>
      </c>
      <c r="G335" s="27">
        <v>2.6700000000000002E-2</v>
      </c>
      <c r="H335" s="27">
        <v>0.23549999999999999</v>
      </c>
      <c r="I335" s="28">
        <v>1.26</v>
      </c>
      <c r="J335" s="34" t="s">
        <v>38</v>
      </c>
      <c r="K335" s="29">
        <v>4983</v>
      </c>
      <c r="L335" s="29">
        <v>68</v>
      </c>
      <c r="M335" s="29">
        <v>5</v>
      </c>
      <c r="N335" s="30">
        <v>103</v>
      </c>
      <c r="O335" s="31">
        <v>1.3599999999999999E-2</v>
      </c>
      <c r="P335" s="31">
        <v>7.9600000000000004E-2</v>
      </c>
      <c r="Q335" s="32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3">
      <c r="A336" s="24">
        <v>45261</v>
      </c>
      <c r="B336" s="33" t="s">
        <v>39</v>
      </c>
      <c r="C336" s="25">
        <v>1669</v>
      </c>
      <c r="D336" s="25">
        <v>59</v>
      </c>
      <c r="E336" s="25">
        <v>17</v>
      </c>
      <c r="F336" s="26">
        <v>66</v>
      </c>
      <c r="G336" s="27">
        <v>3.5099999999999999E-2</v>
      </c>
      <c r="H336" s="27">
        <v>0.28549999999999998</v>
      </c>
      <c r="I336" s="28">
        <v>1.1399999999999999</v>
      </c>
      <c r="J336" s="34" t="s">
        <v>40</v>
      </c>
      <c r="K336" s="29">
        <v>4597</v>
      </c>
      <c r="L336" s="29">
        <v>67</v>
      </c>
      <c r="M336" s="29">
        <v>5</v>
      </c>
      <c r="N336" s="30">
        <v>166</v>
      </c>
      <c r="O336" s="31">
        <v>1.4500000000000001E-2</v>
      </c>
      <c r="P336" s="31">
        <v>0.08</v>
      </c>
      <c r="Q336" s="32">
        <v>2.4900000000000002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3">
      <c r="A337" s="24">
        <v>45262</v>
      </c>
      <c r="B337" s="33" t="s">
        <v>39</v>
      </c>
      <c r="C337" s="25">
        <v>2770</v>
      </c>
      <c r="D337" s="25">
        <v>37</v>
      </c>
      <c r="E337" s="25">
        <v>11</v>
      </c>
      <c r="F337" s="26">
        <v>99</v>
      </c>
      <c r="G337" s="27">
        <v>1.32E-2</v>
      </c>
      <c r="H337" s="27">
        <v>0.309</v>
      </c>
      <c r="I337" s="28">
        <v>2.71</v>
      </c>
      <c r="J337" s="34" t="s">
        <v>40</v>
      </c>
      <c r="K337" s="29">
        <v>4870</v>
      </c>
      <c r="L337" s="29">
        <v>45</v>
      </c>
      <c r="M337" s="29">
        <v>3</v>
      </c>
      <c r="N337" s="30">
        <v>131</v>
      </c>
      <c r="O337" s="31">
        <v>9.2999999999999992E-3</v>
      </c>
      <c r="P337" s="31">
        <v>7.1999999999999995E-2</v>
      </c>
      <c r="Q337" s="32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3">
      <c r="A338" s="24">
        <v>45263</v>
      </c>
      <c r="B338" s="33" t="s">
        <v>39</v>
      </c>
      <c r="C338" s="25">
        <v>2496</v>
      </c>
      <c r="D338" s="25">
        <v>67</v>
      </c>
      <c r="E338" s="25">
        <v>18</v>
      </c>
      <c r="F338" s="26">
        <v>99</v>
      </c>
      <c r="G338" s="27">
        <v>2.6800000000000001E-2</v>
      </c>
      <c r="H338" s="27">
        <v>0.2747</v>
      </c>
      <c r="I338" s="28">
        <v>1.47</v>
      </c>
      <c r="J338" s="34" t="s">
        <v>40</v>
      </c>
      <c r="K338" s="29">
        <v>5171</v>
      </c>
      <c r="L338" s="29">
        <v>42</v>
      </c>
      <c r="M338" s="29">
        <v>6</v>
      </c>
      <c r="N338" s="30">
        <v>92</v>
      </c>
      <c r="O338" s="31">
        <v>8.0999999999999996E-3</v>
      </c>
      <c r="P338" s="31">
        <v>0.14599999999999999</v>
      </c>
      <c r="Q338" s="32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3">
      <c r="A339" s="24">
        <v>45264</v>
      </c>
      <c r="B339" s="33" t="s">
        <v>39</v>
      </c>
      <c r="C339" s="25">
        <v>2428</v>
      </c>
      <c r="D339" s="25">
        <v>36</v>
      </c>
      <c r="E339" s="25">
        <v>9</v>
      </c>
      <c r="F339" s="26">
        <v>142</v>
      </c>
      <c r="G339" s="27">
        <v>1.49E-2</v>
      </c>
      <c r="H339" s="27">
        <v>0.25519999999999998</v>
      </c>
      <c r="I339" s="28">
        <v>3.92</v>
      </c>
      <c r="J339" s="34" t="s">
        <v>40</v>
      </c>
      <c r="K339" s="29">
        <v>4823</v>
      </c>
      <c r="L339" s="29">
        <v>50</v>
      </c>
      <c r="M339" s="29">
        <v>5</v>
      </c>
      <c r="N339" s="30">
        <v>112</v>
      </c>
      <c r="O339" s="31">
        <v>1.04E-2</v>
      </c>
      <c r="P339" s="31">
        <v>8.9800000000000005E-2</v>
      </c>
      <c r="Q339" s="32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3">
      <c r="A340" s="24">
        <v>45265</v>
      </c>
      <c r="B340" s="33" t="s">
        <v>39</v>
      </c>
      <c r="C340" s="25">
        <v>1686</v>
      </c>
      <c r="D340" s="25">
        <v>33</v>
      </c>
      <c r="E340" s="25">
        <v>8</v>
      </c>
      <c r="F340" s="26">
        <v>112</v>
      </c>
      <c r="G340" s="27">
        <v>1.95E-2</v>
      </c>
      <c r="H340" s="27">
        <v>0.23039999999999999</v>
      </c>
      <c r="I340" s="28">
        <v>3.4</v>
      </c>
      <c r="J340" s="34" t="s">
        <v>40</v>
      </c>
      <c r="K340" s="29">
        <v>5370</v>
      </c>
      <c r="L340" s="29">
        <v>75</v>
      </c>
      <c r="M340" s="29">
        <v>9</v>
      </c>
      <c r="N340" s="30">
        <v>82</v>
      </c>
      <c r="O340" s="31">
        <v>1.3899999999999999E-2</v>
      </c>
      <c r="P340" s="31">
        <v>0.1171</v>
      </c>
      <c r="Q340" s="32">
        <v>1.1000000000000001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3">
      <c r="A341" s="24">
        <v>45266</v>
      </c>
      <c r="B341" s="33" t="s">
        <v>39</v>
      </c>
      <c r="C341" s="25">
        <v>2314</v>
      </c>
      <c r="D341" s="25">
        <v>37</v>
      </c>
      <c r="E341" s="25">
        <v>10</v>
      </c>
      <c r="F341" s="26">
        <v>52</v>
      </c>
      <c r="G341" s="27">
        <v>1.5800000000000002E-2</v>
      </c>
      <c r="H341" s="27">
        <v>0.28199999999999997</v>
      </c>
      <c r="I341" s="28">
        <v>1.43</v>
      </c>
      <c r="J341" s="34" t="s">
        <v>40</v>
      </c>
      <c r="K341" s="29">
        <v>4406</v>
      </c>
      <c r="L341" s="29">
        <v>59</v>
      </c>
      <c r="M341" s="29">
        <v>6</v>
      </c>
      <c r="N341" s="30">
        <v>98</v>
      </c>
      <c r="O341" s="31">
        <v>1.34E-2</v>
      </c>
      <c r="P341" s="31">
        <v>0.1008</v>
      </c>
      <c r="Q341" s="32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3">
      <c r="A342" s="24">
        <v>45267</v>
      </c>
      <c r="B342" s="33" t="s">
        <v>39</v>
      </c>
      <c r="C342" s="25">
        <v>2386</v>
      </c>
      <c r="D342" s="25">
        <v>45</v>
      </c>
      <c r="E342" s="25">
        <v>12</v>
      </c>
      <c r="F342" s="26">
        <v>126</v>
      </c>
      <c r="G342" s="27">
        <v>1.9E-2</v>
      </c>
      <c r="H342" s="27">
        <v>0.2661</v>
      </c>
      <c r="I342" s="28">
        <v>2.76</v>
      </c>
      <c r="J342" s="34" t="s">
        <v>40</v>
      </c>
      <c r="K342" s="29">
        <v>5321</v>
      </c>
      <c r="L342" s="29">
        <v>70</v>
      </c>
      <c r="M342" s="29">
        <v>5</v>
      </c>
      <c r="N342" s="30">
        <v>135</v>
      </c>
      <c r="O342" s="31">
        <v>1.32E-2</v>
      </c>
      <c r="P342" s="31">
        <v>6.4299999999999996E-2</v>
      </c>
      <c r="Q342" s="32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3">
      <c r="A343" s="24">
        <v>45268</v>
      </c>
      <c r="B343" s="33" t="s">
        <v>39</v>
      </c>
      <c r="C343" s="25">
        <v>2675</v>
      </c>
      <c r="D343" s="25">
        <v>67</v>
      </c>
      <c r="E343" s="25">
        <v>15</v>
      </c>
      <c r="F343" s="26">
        <v>117</v>
      </c>
      <c r="G343" s="27">
        <v>2.4899999999999999E-2</v>
      </c>
      <c r="H343" s="27">
        <v>0.23</v>
      </c>
      <c r="I343" s="28">
        <v>1.76</v>
      </c>
      <c r="J343" s="34" t="s">
        <v>40</v>
      </c>
      <c r="K343" s="29">
        <v>4837</v>
      </c>
      <c r="L343" s="29">
        <v>44</v>
      </c>
      <c r="M343" s="29">
        <v>3</v>
      </c>
      <c r="N343" s="30">
        <v>177</v>
      </c>
      <c r="O343" s="31">
        <v>8.9999999999999993E-3</v>
      </c>
      <c r="P343" s="31">
        <v>7.2900000000000006E-2</v>
      </c>
      <c r="Q343" s="32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3">
      <c r="A344" s="24">
        <v>45269</v>
      </c>
      <c r="B344" s="33" t="s">
        <v>39</v>
      </c>
      <c r="C344" s="25">
        <v>2874</v>
      </c>
      <c r="D344" s="25">
        <v>36</v>
      </c>
      <c r="E344" s="25">
        <v>9</v>
      </c>
      <c r="F344" s="26">
        <v>121</v>
      </c>
      <c r="G344" s="27">
        <v>1.24E-2</v>
      </c>
      <c r="H344" s="27">
        <v>0.25600000000000001</v>
      </c>
      <c r="I344" s="28">
        <v>3.38</v>
      </c>
      <c r="J344" s="34" t="s">
        <v>40</v>
      </c>
      <c r="K344" s="29">
        <v>4022</v>
      </c>
      <c r="L344" s="29">
        <v>85</v>
      </c>
      <c r="M344" s="29">
        <v>7</v>
      </c>
      <c r="N344" s="30">
        <v>186</v>
      </c>
      <c r="O344" s="31">
        <v>2.1100000000000001E-2</v>
      </c>
      <c r="P344" s="31">
        <v>8.5300000000000001E-2</v>
      </c>
      <c r="Q344" s="32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3">
      <c r="A345" s="24">
        <v>45270</v>
      </c>
      <c r="B345" s="33" t="s">
        <v>39</v>
      </c>
      <c r="C345" s="25">
        <v>1556</v>
      </c>
      <c r="D345" s="25">
        <v>67</v>
      </c>
      <c r="E345" s="25">
        <v>14</v>
      </c>
      <c r="F345" s="26">
        <v>102</v>
      </c>
      <c r="G345" s="27">
        <v>4.3299999999999998E-2</v>
      </c>
      <c r="H345" s="27">
        <v>0.21479999999999999</v>
      </c>
      <c r="I345" s="28">
        <v>1.51</v>
      </c>
      <c r="J345" s="34" t="s">
        <v>40</v>
      </c>
      <c r="K345" s="29">
        <v>4718</v>
      </c>
      <c r="L345" s="29">
        <v>31</v>
      </c>
      <c r="M345" s="29">
        <v>4</v>
      </c>
      <c r="N345" s="30">
        <v>139</v>
      </c>
      <c r="O345" s="31">
        <v>6.6E-3</v>
      </c>
      <c r="P345" s="31">
        <v>0.11409999999999999</v>
      </c>
      <c r="Q345" s="32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3">
      <c r="A346" s="24">
        <v>45271</v>
      </c>
      <c r="B346" s="33" t="s">
        <v>39</v>
      </c>
      <c r="C346" s="25">
        <v>2281</v>
      </c>
      <c r="D346" s="25">
        <v>61</v>
      </c>
      <c r="E346" s="25">
        <v>15</v>
      </c>
      <c r="F346" s="26">
        <v>60</v>
      </c>
      <c r="G346" s="27">
        <v>2.6700000000000002E-2</v>
      </c>
      <c r="H346" s="27">
        <v>0.2492</v>
      </c>
      <c r="I346" s="28">
        <v>0.98</v>
      </c>
      <c r="J346" s="34" t="s">
        <v>40</v>
      </c>
      <c r="K346" s="29">
        <v>5335</v>
      </c>
      <c r="L346" s="29">
        <v>50</v>
      </c>
      <c r="M346" s="29">
        <v>5</v>
      </c>
      <c r="N346" s="30">
        <v>148</v>
      </c>
      <c r="O346" s="31">
        <v>9.2999999999999992E-3</v>
      </c>
      <c r="P346" s="31">
        <v>0.1104</v>
      </c>
      <c r="Q346" s="32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3">
      <c r="A347" s="24">
        <v>45272</v>
      </c>
      <c r="B347" s="33" t="s">
        <v>39</v>
      </c>
      <c r="C347" s="25">
        <v>1419</v>
      </c>
      <c r="D347" s="25">
        <v>53</v>
      </c>
      <c r="E347" s="25">
        <v>13</v>
      </c>
      <c r="F347" s="26">
        <v>56</v>
      </c>
      <c r="G347" s="27">
        <v>3.6999999999999998E-2</v>
      </c>
      <c r="H347" s="27">
        <v>0.23810000000000001</v>
      </c>
      <c r="I347" s="28">
        <v>1.06</v>
      </c>
      <c r="J347" s="34" t="s">
        <v>40</v>
      </c>
      <c r="K347" s="29">
        <v>5167</v>
      </c>
      <c r="L347" s="29">
        <v>54</v>
      </c>
      <c r="M347" s="29">
        <v>4</v>
      </c>
      <c r="N347" s="30">
        <v>145</v>
      </c>
      <c r="O347" s="31">
        <v>1.0500000000000001E-2</v>
      </c>
      <c r="P347" s="31">
        <v>6.8500000000000005E-2</v>
      </c>
      <c r="Q347" s="32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3">
      <c r="A348" s="24">
        <v>45273</v>
      </c>
      <c r="B348" s="33" t="s">
        <v>39</v>
      </c>
      <c r="C348" s="25">
        <v>1213</v>
      </c>
      <c r="D348" s="25">
        <v>64</v>
      </c>
      <c r="E348" s="25">
        <v>14</v>
      </c>
      <c r="F348" s="26">
        <v>142</v>
      </c>
      <c r="G348" s="27">
        <v>5.2900000000000003E-2</v>
      </c>
      <c r="H348" s="27">
        <v>0.21560000000000001</v>
      </c>
      <c r="I348" s="28">
        <v>2.21</v>
      </c>
      <c r="J348" s="34" t="s">
        <v>40</v>
      </c>
      <c r="K348" s="29">
        <v>5190</v>
      </c>
      <c r="L348" s="29">
        <v>55</v>
      </c>
      <c r="M348" s="29">
        <v>7</v>
      </c>
      <c r="N348" s="30">
        <v>148</v>
      </c>
      <c r="O348" s="31">
        <v>1.06E-2</v>
      </c>
      <c r="P348" s="31">
        <v>0.1225</v>
      </c>
      <c r="Q348" s="32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3">
      <c r="A349" s="24">
        <v>45274</v>
      </c>
      <c r="B349" s="33" t="s">
        <v>39</v>
      </c>
      <c r="C349" s="25">
        <v>1140</v>
      </c>
      <c r="D349" s="25">
        <v>46</v>
      </c>
      <c r="E349" s="25">
        <v>13</v>
      </c>
      <c r="F349" s="26">
        <v>46</v>
      </c>
      <c r="G349" s="27">
        <v>3.9899999999999998E-2</v>
      </c>
      <c r="H349" s="27">
        <v>0.28789999999999999</v>
      </c>
      <c r="I349" s="28">
        <v>1</v>
      </c>
      <c r="J349" s="34" t="s">
        <v>40</v>
      </c>
      <c r="K349" s="29">
        <v>4786</v>
      </c>
      <c r="L349" s="29">
        <v>59</v>
      </c>
      <c r="M349" s="29">
        <v>5</v>
      </c>
      <c r="N349" s="30">
        <v>97</v>
      </c>
      <c r="O349" s="31">
        <v>1.23E-2</v>
      </c>
      <c r="P349" s="31">
        <v>8.4000000000000005E-2</v>
      </c>
      <c r="Q349" s="32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3">
      <c r="A350" s="24">
        <v>45275</v>
      </c>
      <c r="B350" s="33" t="s">
        <v>39</v>
      </c>
      <c r="C350" s="25">
        <v>2247</v>
      </c>
      <c r="D350" s="25">
        <v>45</v>
      </c>
      <c r="E350" s="25">
        <v>11</v>
      </c>
      <c r="F350" s="26">
        <v>129</v>
      </c>
      <c r="G350" s="27">
        <v>0.02</v>
      </c>
      <c r="H350" s="27">
        <v>0.24440000000000001</v>
      </c>
      <c r="I350" s="28">
        <v>2.86</v>
      </c>
      <c r="J350" s="34" t="s">
        <v>40</v>
      </c>
      <c r="K350" s="29">
        <v>5500</v>
      </c>
      <c r="L350" s="29">
        <v>77</v>
      </c>
      <c r="M350" s="29">
        <v>5</v>
      </c>
      <c r="N350" s="30">
        <v>101</v>
      </c>
      <c r="O350" s="31">
        <v>1.4E-2</v>
      </c>
      <c r="P350" s="31">
        <v>6.3E-2</v>
      </c>
      <c r="Q350" s="32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3">
      <c r="A351" s="24">
        <v>45276</v>
      </c>
      <c r="B351" s="33" t="s">
        <v>39</v>
      </c>
      <c r="C351" s="25">
        <v>2930</v>
      </c>
      <c r="D351" s="25">
        <v>72</v>
      </c>
      <c r="E351" s="25">
        <v>16</v>
      </c>
      <c r="F351" s="26">
        <v>124</v>
      </c>
      <c r="G351" s="27">
        <v>2.46E-2</v>
      </c>
      <c r="H351" s="27">
        <v>0.22770000000000001</v>
      </c>
      <c r="I351" s="28">
        <v>1.72</v>
      </c>
      <c r="J351" s="34" t="s">
        <v>40</v>
      </c>
      <c r="K351" s="29">
        <v>4089</v>
      </c>
      <c r="L351" s="29">
        <v>89</v>
      </c>
      <c r="M351" s="29">
        <v>5</v>
      </c>
      <c r="N351" s="30">
        <v>118</v>
      </c>
      <c r="O351" s="31">
        <v>2.1700000000000001E-2</v>
      </c>
      <c r="P351" s="31">
        <v>6.13E-2</v>
      </c>
      <c r="Q351" s="32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3">
      <c r="A352" s="24">
        <v>45277</v>
      </c>
      <c r="B352" s="33" t="s">
        <v>39</v>
      </c>
      <c r="C352" s="25">
        <v>3060</v>
      </c>
      <c r="D352" s="25">
        <v>40</v>
      </c>
      <c r="E352" s="25">
        <v>11</v>
      </c>
      <c r="F352" s="26">
        <v>84</v>
      </c>
      <c r="G352" s="27">
        <v>1.3100000000000001E-2</v>
      </c>
      <c r="H352" s="27">
        <v>0.27460000000000001</v>
      </c>
      <c r="I352" s="28">
        <v>2.08</v>
      </c>
      <c r="J352" s="34" t="s">
        <v>40</v>
      </c>
      <c r="K352" s="29">
        <v>5468</v>
      </c>
      <c r="L352" s="29">
        <v>64</v>
      </c>
      <c r="M352" s="29">
        <v>6</v>
      </c>
      <c r="N352" s="30">
        <v>166</v>
      </c>
      <c r="O352" s="31">
        <v>1.17E-2</v>
      </c>
      <c r="P352" s="31">
        <v>9.7000000000000003E-2</v>
      </c>
      <c r="Q352" s="32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3">
      <c r="A353" s="24">
        <v>45278</v>
      </c>
      <c r="B353" s="33" t="s">
        <v>39</v>
      </c>
      <c r="C353" s="25">
        <v>2030</v>
      </c>
      <c r="D353" s="25">
        <v>54</v>
      </c>
      <c r="E353" s="25">
        <v>13</v>
      </c>
      <c r="F353" s="26">
        <v>122</v>
      </c>
      <c r="G353" s="27">
        <v>2.6800000000000001E-2</v>
      </c>
      <c r="H353" s="27">
        <v>0.23680000000000001</v>
      </c>
      <c r="I353" s="28">
        <v>2.25</v>
      </c>
      <c r="J353" s="34" t="s">
        <v>40</v>
      </c>
      <c r="K353" s="29">
        <v>5461</v>
      </c>
      <c r="L353" s="29">
        <v>57</v>
      </c>
      <c r="M353" s="29">
        <v>5</v>
      </c>
      <c r="N353" s="30">
        <v>130</v>
      </c>
      <c r="O353" s="31">
        <v>1.0500000000000001E-2</v>
      </c>
      <c r="P353" s="31">
        <v>8.4900000000000003E-2</v>
      </c>
      <c r="Q353" s="32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3">
      <c r="A354" s="24">
        <v>45279</v>
      </c>
      <c r="B354" s="33" t="s">
        <v>39</v>
      </c>
      <c r="C354" s="25">
        <v>3116</v>
      </c>
      <c r="D354" s="25">
        <v>58</v>
      </c>
      <c r="E354" s="25">
        <v>13</v>
      </c>
      <c r="F354" s="26">
        <v>135</v>
      </c>
      <c r="G354" s="27">
        <v>1.8700000000000001E-2</v>
      </c>
      <c r="H354" s="27">
        <v>0.2172</v>
      </c>
      <c r="I354" s="28">
        <v>2.31</v>
      </c>
      <c r="J354" s="34" t="s">
        <v>40</v>
      </c>
      <c r="K354" s="29">
        <v>4993</v>
      </c>
      <c r="L354" s="29">
        <v>74</v>
      </c>
      <c r="M354" s="29">
        <v>7</v>
      </c>
      <c r="N354" s="30">
        <v>150</v>
      </c>
      <c r="O354" s="31">
        <v>1.49E-2</v>
      </c>
      <c r="P354" s="31">
        <v>9.0499999999999997E-2</v>
      </c>
      <c r="Q354" s="32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3">
      <c r="A355" s="24">
        <v>45280</v>
      </c>
      <c r="B355" s="33" t="s">
        <v>39</v>
      </c>
      <c r="C355" s="25">
        <v>2478</v>
      </c>
      <c r="D355" s="25">
        <v>39</v>
      </c>
      <c r="E355" s="25">
        <v>12</v>
      </c>
      <c r="F355" s="26">
        <v>50</v>
      </c>
      <c r="G355" s="27">
        <v>1.55E-2</v>
      </c>
      <c r="H355" s="27">
        <v>0.3039</v>
      </c>
      <c r="I355" s="28">
        <v>1.31</v>
      </c>
      <c r="J355" s="34" t="s">
        <v>40</v>
      </c>
      <c r="K355" s="29">
        <v>5760</v>
      </c>
      <c r="L355" s="29">
        <v>59</v>
      </c>
      <c r="M355" s="29">
        <v>7</v>
      </c>
      <c r="N355" s="30">
        <v>129</v>
      </c>
      <c r="O355" s="31">
        <v>1.03E-2</v>
      </c>
      <c r="P355" s="31">
        <v>0.1176</v>
      </c>
      <c r="Q355" s="32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3">
      <c r="A356" s="24">
        <v>45281</v>
      </c>
      <c r="B356" s="33" t="s">
        <v>39</v>
      </c>
      <c r="C356" s="25">
        <v>2146</v>
      </c>
      <c r="D356" s="25">
        <v>62</v>
      </c>
      <c r="E356" s="25">
        <v>13</v>
      </c>
      <c r="F356" s="26">
        <v>83</v>
      </c>
      <c r="G356" s="27">
        <v>2.8799999999999999E-2</v>
      </c>
      <c r="H356" s="27">
        <v>0.2162</v>
      </c>
      <c r="I356" s="28">
        <v>1.34</v>
      </c>
      <c r="J356" s="34" t="s">
        <v>40</v>
      </c>
      <c r="K356" s="29">
        <v>5210</v>
      </c>
      <c r="L356" s="29">
        <v>41</v>
      </c>
      <c r="M356" s="29">
        <v>3</v>
      </c>
      <c r="N356" s="30">
        <v>136</v>
      </c>
      <c r="O356" s="31">
        <v>7.9000000000000008E-3</v>
      </c>
      <c r="P356" s="31">
        <v>7.4200000000000002E-2</v>
      </c>
      <c r="Q356" s="32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3">
      <c r="A357" s="24">
        <v>45282</v>
      </c>
      <c r="B357" s="33" t="s">
        <v>39</v>
      </c>
      <c r="C357" s="25">
        <v>2448</v>
      </c>
      <c r="D357" s="25">
        <v>73</v>
      </c>
      <c r="E357" s="25">
        <v>18</v>
      </c>
      <c r="F357" s="26">
        <v>134</v>
      </c>
      <c r="G357" s="27">
        <v>2.98E-2</v>
      </c>
      <c r="H357" s="27">
        <v>0.2412</v>
      </c>
      <c r="I357" s="28">
        <v>1.84</v>
      </c>
      <c r="J357" s="34" t="s">
        <v>40</v>
      </c>
      <c r="K357" s="29">
        <v>4462</v>
      </c>
      <c r="L357" s="29">
        <v>64</v>
      </c>
      <c r="M357" s="29">
        <v>8</v>
      </c>
      <c r="N357" s="30">
        <v>86</v>
      </c>
      <c r="O357" s="31">
        <v>1.43E-2</v>
      </c>
      <c r="P357" s="31">
        <v>0.12820000000000001</v>
      </c>
      <c r="Q357" s="32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3">
      <c r="A358" s="24">
        <v>45283</v>
      </c>
      <c r="B358" s="33" t="s">
        <v>39</v>
      </c>
      <c r="C358" s="25">
        <v>2759</v>
      </c>
      <c r="D358" s="25">
        <v>48</v>
      </c>
      <c r="E358" s="25">
        <v>12</v>
      </c>
      <c r="F358" s="26">
        <v>139</v>
      </c>
      <c r="G358" s="27">
        <v>1.7399999999999999E-2</v>
      </c>
      <c r="H358" s="27">
        <v>0.24179999999999999</v>
      </c>
      <c r="I358" s="28">
        <v>2.89</v>
      </c>
      <c r="J358" s="34" t="s">
        <v>40</v>
      </c>
      <c r="K358" s="29">
        <v>4581</v>
      </c>
      <c r="L358" s="29">
        <v>45</v>
      </c>
      <c r="M358" s="29">
        <v>3</v>
      </c>
      <c r="N358" s="30">
        <v>80</v>
      </c>
      <c r="O358" s="31">
        <v>9.7999999999999997E-3</v>
      </c>
      <c r="P358" s="31">
        <v>7.22E-2</v>
      </c>
      <c r="Q358" s="32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3">
      <c r="A359" s="24">
        <v>45284</v>
      </c>
      <c r="B359" s="33" t="s">
        <v>39</v>
      </c>
      <c r="C359" s="25">
        <v>2031</v>
      </c>
      <c r="D359" s="25">
        <v>63</v>
      </c>
      <c r="E359" s="25">
        <v>17</v>
      </c>
      <c r="F359" s="26">
        <v>87</v>
      </c>
      <c r="G359" s="27">
        <v>3.1E-2</v>
      </c>
      <c r="H359" s="27">
        <v>0.26350000000000001</v>
      </c>
      <c r="I359" s="28">
        <v>1.38</v>
      </c>
      <c r="J359" s="34" t="s">
        <v>40</v>
      </c>
      <c r="K359" s="29">
        <v>4235</v>
      </c>
      <c r="L359" s="29">
        <v>34</v>
      </c>
      <c r="M359" s="29">
        <v>6</v>
      </c>
      <c r="N359" s="30">
        <v>108</v>
      </c>
      <c r="O359" s="31">
        <v>8.0999999999999996E-3</v>
      </c>
      <c r="P359" s="31">
        <v>0.1668</v>
      </c>
      <c r="Q359" s="32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3">
      <c r="A360" s="24">
        <v>45285</v>
      </c>
      <c r="B360" s="33" t="s">
        <v>39</v>
      </c>
      <c r="C360" s="25">
        <v>2386</v>
      </c>
      <c r="D360" s="25">
        <v>63</v>
      </c>
      <c r="E360" s="25">
        <v>18</v>
      </c>
      <c r="F360" s="26">
        <v>77</v>
      </c>
      <c r="G360" s="27">
        <v>2.64E-2</v>
      </c>
      <c r="H360" s="27">
        <v>0.27950000000000003</v>
      </c>
      <c r="I360" s="28">
        <v>1.22</v>
      </c>
      <c r="J360" s="34" t="s">
        <v>40</v>
      </c>
      <c r="K360" s="29">
        <v>5018</v>
      </c>
      <c r="L360" s="29">
        <v>77</v>
      </c>
      <c r="M360" s="29">
        <v>5</v>
      </c>
      <c r="N360" s="30">
        <v>146</v>
      </c>
      <c r="O360" s="31">
        <v>1.54E-2</v>
      </c>
      <c r="P360" s="31">
        <v>6.2899999999999998E-2</v>
      </c>
      <c r="Q360" s="32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3">
      <c r="A361" s="24">
        <v>45286</v>
      </c>
      <c r="B361" s="33" t="s">
        <v>39</v>
      </c>
      <c r="C361" s="25">
        <v>1338</v>
      </c>
      <c r="D361" s="25">
        <v>33</v>
      </c>
      <c r="E361" s="25">
        <v>12</v>
      </c>
      <c r="F361" s="26">
        <v>119</v>
      </c>
      <c r="G361" s="27">
        <v>2.4799999999999999E-2</v>
      </c>
      <c r="H361" s="27">
        <v>0.35060000000000002</v>
      </c>
      <c r="I361" s="28">
        <v>3.6</v>
      </c>
      <c r="J361" s="34" t="s">
        <v>40</v>
      </c>
      <c r="K361" s="29">
        <v>4758</v>
      </c>
      <c r="L361" s="29">
        <v>38</v>
      </c>
      <c r="M361" s="29">
        <v>7</v>
      </c>
      <c r="N361" s="30">
        <v>91</v>
      </c>
      <c r="O361" s="31">
        <v>8.0000000000000002E-3</v>
      </c>
      <c r="P361" s="31">
        <v>0.18090000000000001</v>
      </c>
      <c r="Q361" s="32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3">
      <c r="A362" s="24">
        <v>45287</v>
      </c>
      <c r="B362" s="33" t="s">
        <v>39</v>
      </c>
      <c r="C362" s="25">
        <v>3240</v>
      </c>
      <c r="D362" s="25">
        <v>51</v>
      </c>
      <c r="E362" s="25">
        <v>13</v>
      </c>
      <c r="F362" s="26">
        <v>63</v>
      </c>
      <c r="G362" s="27">
        <v>1.5699999999999999E-2</v>
      </c>
      <c r="H362" s="27">
        <v>0.25890000000000002</v>
      </c>
      <c r="I362" s="28">
        <v>1.24</v>
      </c>
      <c r="J362" s="34" t="s">
        <v>40</v>
      </c>
      <c r="K362" s="29">
        <v>5332</v>
      </c>
      <c r="L362" s="29">
        <v>72</v>
      </c>
      <c r="M362" s="29">
        <v>9</v>
      </c>
      <c r="N362" s="30">
        <v>76</v>
      </c>
      <c r="O362" s="31">
        <v>1.35E-2</v>
      </c>
      <c r="P362" s="31">
        <v>0.1192</v>
      </c>
      <c r="Q362" s="32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3">
      <c r="A363" s="24">
        <v>45288</v>
      </c>
      <c r="B363" s="33" t="s">
        <v>39</v>
      </c>
      <c r="C363" s="25">
        <v>1510</v>
      </c>
      <c r="D363" s="25">
        <v>69</v>
      </c>
      <c r="E363" s="25">
        <v>18</v>
      </c>
      <c r="F363" s="26">
        <v>97</v>
      </c>
      <c r="G363" s="27">
        <v>4.5499999999999999E-2</v>
      </c>
      <c r="H363" s="27">
        <v>0.25819999999999999</v>
      </c>
      <c r="I363" s="28">
        <v>1.42</v>
      </c>
      <c r="J363" s="34" t="s">
        <v>40</v>
      </c>
      <c r="K363" s="29">
        <v>3887</v>
      </c>
      <c r="L363" s="29">
        <v>49</v>
      </c>
      <c r="M363" s="29">
        <v>6</v>
      </c>
      <c r="N363" s="30">
        <v>121</v>
      </c>
      <c r="O363" s="31">
        <v>1.2699999999999999E-2</v>
      </c>
      <c r="P363" s="31">
        <v>0.13100000000000001</v>
      </c>
      <c r="Q363" s="32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3">
      <c r="A364" s="24">
        <v>45289</v>
      </c>
      <c r="B364" s="33" t="s">
        <v>39</v>
      </c>
      <c r="C364" s="25">
        <v>2918</v>
      </c>
      <c r="D364" s="25">
        <v>44</v>
      </c>
      <c r="E364" s="25">
        <v>13</v>
      </c>
      <c r="F364" s="26">
        <v>49</v>
      </c>
      <c r="G364" s="27">
        <v>1.4999999999999999E-2</v>
      </c>
      <c r="H364" s="27">
        <v>0.29110000000000003</v>
      </c>
      <c r="I364" s="28">
        <v>1.1100000000000001</v>
      </c>
      <c r="J364" s="34" t="s">
        <v>40</v>
      </c>
      <c r="K364" s="29">
        <v>5327</v>
      </c>
      <c r="L364" s="29">
        <v>62</v>
      </c>
      <c r="M364" s="29">
        <v>6</v>
      </c>
      <c r="N364" s="30">
        <v>128</v>
      </c>
      <c r="O364" s="31">
        <v>1.1599999999999999E-2</v>
      </c>
      <c r="P364" s="31">
        <v>9.8500000000000004E-2</v>
      </c>
      <c r="Q364" s="32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3">
      <c r="A365" s="24">
        <v>45290</v>
      </c>
      <c r="B365" s="33" t="s">
        <v>39</v>
      </c>
      <c r="C365" s="25">
        <v>2212</v>
      </c>
      <c r="D365" s="25">
        <v>37</v>
      </c>
      <c r="E365" s="25">
        <v>8</v>
      </c>
      <c r="F365" s="26">
        <v>102</v>
      </c>
      <c r="G365" s="27">
        <v>1.6799999999999999E-2</v>
      </c>
      <c r="H365" s="27">
        <v>0.22700000000000001</v>
      </c>
      <c r="I365" s="28">
        <v>2.75</v>
      </c>
      <c r="J365" s="34" t="s">
        <v>40</v>
      </c>
      <c r="K365" s="29">
        <v>4020</v>
      </c>
      <c r="L365" s="29">
        <v>71</v>
      </c>
      <c r="M365" s="29">
        <v>6</v>
      </c>
      <c r="N365" s="30">
        <v>119</v>
      </c>
      <c r="O365" s="31">
        <v>1.7600000000000001E-2</v>
      </c>
      <c r="P365" s="31">
        <v>7.8299999999999995E-2</v>
      </c>
      <c r="Q365" s="32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3">
      <c r="A366" s="24">
        <v>45291</v>
      </c>
      <c r="B366" s="33" t="s">
        <v>39</v>
      </c>
      <c r="C366" s="25">
        <v>1470</v>
      </c>
      <c r="D366" s="25">
        <v>60</v>
      </c>
      <c r="E366" s="25">
        <v>17</v>
      </c>
      <c r="F366" s="26">
        <v>99</v>
      </c>
      <c r="G366" s="27">
        <v>4.0599999999999997E-2</v>
      </c>
      <c r="H366" s="27">
        <v>0.2838</v>
      </c>
      <c r="I366" s="28">
        <v>1.65</v>
      </c>
      <c r="J366" s="34" t="s">
        <v>40</v>
      </c>
      <c r="K366" s="29">
        <v>4592</v>
      </c>
      <c r="L366" s="29">
        <v>47</v>
      </c>
      <c r="M366" s="29">
        <v>6</v>
      </c>
      <c r="N366" s="30">
        <v>86</v>
      </c>
      <c r="O366" s="31">
        <v>1.01E-2</v>
      </c>
      <c r="P366" s="31">
        <v>0.13600000000000001</v>
      </c>
      <c r="Q366" s="32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5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spans="1:26" ht="15.75" customHeight="1" x14ac:dyDescent="0.25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spans="1:17" ht="15.75" customHeight="1" x14ac:dyDescent="0.25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spans="1:17" ht="15.75" customHeight="1" x14ac:dyDescent="0.25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spans="1:17" ht="15.75" customHeight="1" x14ac:dyDescent="0.25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spans="1:17" ht="15.75" customHeight="1" x14ac:dyDescent="0.25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spans="1:17" ht="15.75" customHeight="1" x14ac:dyDescent="0.25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spans="1:17" ht="15.75" customHeight="1" x14ac:dyDescent="0.25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spans="1:17" ht="15.75" customHeight="1" x14ac:dyDescent="0.25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spans="1:17" ht="15.75" customHeight="1" x14ac:dyDescent="0.25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spans="1:17" ht="15.75" customHeight="1" x14ac:dyDescent="0.25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spans="1:17" ht="15.75" customHeight="1" x14ac:dyDescent="0.25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spans="1:17" ht="15.75" customHeight="1" x14ac:dyDescent="0.25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spans="1:17" ht="15.75" customHeight="1" x14ac:dyDescent="0.25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spans="1:17" ht="15.75" customHeight="1" x14ac:dyDescent="0.25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spans="1:17" ht="15.75" customHeight="1" x14ac:dyDescent="0.25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spans="1:17" ht="15.75" customHeight="1" x14ac:dyDescent="0.25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spans="1:17" ht="15.75" customHeight="1" x14ac:dyDescent="0.25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spans="1:17" ht="15.75" customHeight="1" x14ac:dyDescent="0.25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spans="1:17" ht="15.75" customHeight="1" x14ac:dyDescent="0.25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spans="1:17" ht="15.75" customHeight="1" x14ac:dyDescent="0.25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spans="1:17" ht="15.75" customHeight="1" x14ac:dyDescent="0.25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spans="1:17" ht="15.75" customHeight="1" x14ac:dyDescent="0.25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spans="1:17" ht="15.75" customHeight="1" x14ac:dyDescent="0.25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spans="1:17" ht="15.75" customHeight="1" x14ac:dyDescent="0.25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spans="1:17" ht="15.75" customHeight="1" x14ac:dyDescent="0.25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spans="1:17" ht="15.75" customHeight="1" x14ac:dyDescent="0.25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spans="1:17" ht="15.75" customHeight="1" x14ac:dyDescent="0.25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spans="1:17" ht="15.75" customHeight="1" x14ac:dyDescent="0.25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spans="1:17" ht="15.75" customHeight="1" x14ac:dyDescent="0.25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spans="1:17" ht="15.75" customHeight="1" x14ac:dyDescent="0.25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spans="1:17" ht="15.75" customHeight="1" x14ac:dyDescent="0.25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spans="1:17" ht="15.75" customHeight="1" x14ac:dyDescent="0.25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spans="1:17" ht="15.75" customHeight="1" x14ac:dyDescent="0.25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spans="1:17" ht="15.75" customHeight="1" x14ac:dyDescent="0.25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spans="1:17" ht="15.75" customHeight="1" x14ac:dyDescent="0.25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spans="1:17" ht="15.75" customHeight="1" x14ac:dyDescent="0.25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spans="1:17" ht="15.75" customHeight="1" x14ac:dyDescent="0.25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spans="1:17" ht="15.75" customHeight="1" x14ac:dyDescent="0.25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spans="1:17" ht="15.75" customHeight="1" x14ac:dyDescent="0.25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spans="1:17" ht="15.75" customHeight="1" x14ac:dyDescent="0.25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spans="1:17" ht="15.75" customHeight="1" x14ac:dyDescent="0.25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spans="1:17" ht="15.75" customHeight="1" x14ac:dyDescent="0.25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spans="1:17" ht="15.75" customHeight="1" x14ac:dyDescent="0.25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spans="1:17" ht="15.75" customHeight="1" x14ac:dyDescent="0.25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spans="1:17" ht="15.75" customHeight="1" x14ac:dyDescent="0.25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spans="1:17" ht="15.75" customHeight="1" x14ac:dyDescent="0.25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spans="1:17" ht="15.75" customHeight="1" x14ac:dyDescent="0.25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spans="1:17" ht="15.75" customHeight="1" x14ac:dyDescent="0.25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spans="1:17" ht="15.75" customHeight="1" x14ac:dyDescent="0.25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spans="1:17" ht="15.75" customHeight="1" x14ac:dyDescent="0.25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spans="1:17" ht="15.75" customHeight="1" x14ac:dyDescent="0.25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spans="1:17" ht="15.75" customHeight="1" x14ac:dyDescent="0.25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spans="1:17" ht="15.75" customHeight="1" x14ac:dyDescent="0.25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spans="1:17" ht="15.75" customHeight="1" x14ac:dyDescent="0.25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spans="1:17" ht="15.75" customHeight="1" x14ac:dyDescent="0.25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spans="1:17" ht="15.75" customHeight="1" x14ac:dyDescent="0.25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spans="1:17" ht="15.75" customHeight="1" x14ac:dyDescent="0.25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spans="1:17" ht="15.75" customHeight="1" x14ac:dyDescent="0.25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spans="1:17" ht="15.75" customHeight="1" x14ac:dyDescent="0.25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spans="1:17" ht="15.75" customHeight="1" x14ac:dyDescent="0.25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spans="1:17" ht="15.75" customHeight="1" x14ac:dyDescent="0.25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spans="1:17" ht="15.75" customHeight="1" x14ac:dyDescent="0.25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spans="1:17" ht="15.75" customHeight="1" x14ac:dyDescent="0.25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spans="1:17" ht="15.75" customHeight="1" x14ac:dyDescent="0.25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spans="1:17" ht="15.75" customHeight="1" x14ac:dyDescent="0.25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spans="1:17" ht="15.75" customHeight="1" x14ac:dyDescent="0.25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spans="1:17" ht="15.75" customHeight="1" x14ac:dyDescent="0.25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spans="1:17" ht="15.75" customHeight="1" x14ac:dyDescent="0.25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spans="1:17" ht="15.75" customHeight="1" x14ac:dyDescent="0.25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spans="1:17" ht="15.75" customHeight="1" x14ac:dyDescent="0.25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spans="1:17" ht="15.75" customHeight="1" x14ac:dyDescent="0.25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spans="1:17" ht="15.75" customHeight="1" x14ac:dyDescent="0.25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spans="1:17" ht="15.75" customHeight="1" x14ac:dyDescent="0.25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spans="1:17" ht="15.75" customHeight="1" x14ac:dyDescent="0.25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spans="1:17" ht="15.75" customHeight="1" x14ac:dyDescent="0.25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spans="1:17" ht="15.75" customHeight="1" x14ac:dyDescent="0.25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spans="1:17" ht="15.75" customHeight="1" x14ac:dyDescent="0.25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spans="1:17" ht="15.75" customHeight="1" x14ac:dyDescent="0.25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spans="1:17" ht="15.75" customHeight="1" x14ac:dyDescent="0.25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spans="1:17" ht="15.75" customHeight="1" x14ac:dyDescent="0.25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spans="1:17" ht="15.75" customHeight="1" x14ac:dyDescent="0.25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spans="1:17" ht="15.75" customHeight="1" x14ac:dyDescent="0.25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spans="1:17" ht="15.75" customHeight="1" x14ac:dyDescent="0.25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spans="1:17" ht="15.75" customHeight="1" x14ac:dyDescent="0.25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spans="1:17" ht="15.75" customHeight="1" x14ac:dyDescent="0.25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spans="1:17" ht="15.75" customHeight="1" x14ac:dyDescent="0.25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spans="1:17" ht="15.75" customHeight="1" x14ac:dyDescent="0.25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spans="1:17" ht="15.75" customHeight="1" x14ac:dyDescent="0.25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spans="1:17" ht="15.75" customHeight="1" x14ac:dyDescent="0.25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spans="1:17" ht="15.75" customHeight="1" x14ac:dyDescent="0.25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spans="1:17" ht="15.75" customHeight="1" x14ac:dyDescent="0.25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spans="1:17" ht="15.75" customHeight="1" x14ac:dyDescent="0.25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spans="1:17" ht="15.75" customHeight="1" x14ac:dyDescent="0.25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spans="1:17" ht="15.75" customHeight="1" x14ac:dyDescent="0.25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spans="1:17" ht="15.75" customHeight="1" x14ac:dyDescent="0.25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spans="1:17" ht="15.75" customHeight="1" x14ac:dyDescent="0.25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spans="1:17" ht="15.75" customHeight="1" x14ac:dyDescent="0.25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spans="1:17" ht="15.75" customHeight="1" x14ac:dyDescent="0.25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spans="1:17" ht="15.75" customHeight="1" x14ac:dyDescent="0.25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spans="1:17" ht="15.75" customHeight="1" x14ac:dyDescent="0.25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spans="1:17" ht="15.75" customHeight="1" x14ac:dyDescent="0.25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spans="1:17" ht="15.75" customHeight="1" x14ac:dyDescent="0.25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spans="1:17" ht="15.75" customHeight="1" x14ac:dyDescent="0.25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spans="1:17" ht="15.75" customHeight="1" x14ac:dyDescent="0.25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spans="1:17" ht="15.75" customHeight="1" x14ac:dyDescent="0.25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spans="1:17" ht="15.75" customHeight="1" x14ac:dyDescent="0.25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spans="1:17" ht="15.75" customHeight="1" x14ac:dyDescent="0.25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spans="1:17" ht="15.75" customHeight="1" x14ac:dyDescent="0.25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spans="1:17" ht="15.75" customHeight="1" x14ac:dyDescent="0.25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spans="1:17" ht="15.75" customHeight="1" x14ac:dyDescent="0.25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spans="1:17" ht="15.75" customHeight="1" x14ac:dyDescent="0.25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spans="1:17" ht="15.75" customHeight="1" x14ac:dyDescent="0.25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spans="1:17" ht="15.75" customHeight="1" x14ac:dyDescent="0.25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spans="1:17" ht="15.75" customHeight="1" x14ac:dyDescent="0.25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spans="1:17" ht="15.75" customHeight="1" x14ac:dyDescent="0.25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spans="1:17" ht="15.75" customHeight="1" x14ac:dyDescent="0.25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spans="1:17" ht="15.75" customHeight="1" x14ac:dyDescent="0.25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spans="1:17" ht="15.75" customHeight="1" x14ac:dyDescent="0.25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spans="1:17" ht="15.75" customHeight="1" x14ac:dyDescent="0.25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spans="1:17" ht="15.75" customHeight="1" x14ac:dyDescent="0.25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spans="1:17" ht="15.75" customHeight="1" x14ac:dyDescent="0.25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spans="1:17" ht="15.75" customHeight="1" x14ac:dyDescent="0.25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spans="1:17" ht="15.75" customHeight="1" x14ac:dyDescent="0.25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spans="1:17" ht="15.75" customHeight="1" x14ac:dyDescent="0.25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spans="1:17" ht="15.75" customHeight="1" x14ac:dyDescent="0.25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spans="1:17" ht="15.75" customHeight="1" x14ac:dyDescent="0.25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spans="1:17" ht="15.75" customHeight="1" x14ac:dyDescent="0.25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spans="1:17" ht="15.75" customHeight="1" x14ac:dyDescent="0.25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spans="1:17" ht="15.75" customHeight="1" x14ac:dyDescent="0.25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spans="1:17" ht="15.75" customHeight="1" x14ac:dyDescent="0.25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spans="1:17" ht="15.75" customHeight="1" x14ac:dyDescent="0.25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spans="1:17" ht="15.75" customHeight="1" x14ac:dyDescent="0.25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spans="1:17" ht="15.75" customHeight="1" x14ac:dyDescent="0.25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spans="1:17" ht="15.75" customHeight="1" x14ac:dyDescent="0.25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spans="1:17" ht="15.75" customHeight="1" x14ac:dyDescent="0.25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spans="1:17" ht="15.75" customHeight="1" x14ac:dyDescent="0.25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spans="1:17" ht="15.75" customHeight="1" x14ac:dyDescent="0.25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spans="1:17" ht="15.75" customHeight="1" x14ac:dyDescent="0.25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spans="1:17" ht="15.75" customHeight="1" x14ac:dyDescent="0.25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spans="1:17" ht="15.75" customHeight="1" x14ac:dyDescent="0.25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spans="1:17" ht="15.75" customHeight="1" x14ac:dyDescent="0.25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spans="1:17" ht="15.75" customHeight="1" x14ac:dyDescent="0.25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spans="1:17" ht="15.75" customHeight="1" x14ac:dyDescent="0.25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spans="1:17" ht="15.75" customHeight="1" x14ac:dyDescent="0.25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spans="1:17" ht="15.75" customHeight="1" x14ac:dyDescent="0.25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spans="1:17" ht="15.75" customHeight="1" x14ac:dyDescent="0.25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spans="1:17" ht="15.75" customHeight="1" x14ac:dyDescent="0.25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spans="1:17" ht="15.75" customHeight="1" x14ac:dyDescent="0.25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spans="1:17" ht="15.75" customHeight="1" x14ac:dyDescent="0.25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spans="1:17" ht="15.75" customHeight="1" x14ac:dyDescent="0.25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spans="1:17" ht="15.75" customHeight="1" x14ac:dyDescent="0.25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spans="1:17" ht="15.75" customHeight="1" x14ac:dyDescent="0.25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spans="1:17" ht="15.75" customHeight="1" x14ac:dyDescent="0.25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spans="1:17" ht="15.75" customHeight="1" x14ac:dyDescent="0.25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spans="1:17" ht="15.75" customHeight="1" x14ac:dyDescent="0.25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spans="1:17" ht="15.75" customHeight="1" x14ac:dyDescent="0.25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spans="1:17" ht="15.75" customHeight="1" x14ac:dyDescent="0.25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spans="1:17" ht="15.75" customHeight="1" x14ac:dyDescent="0.25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spans="1:17" ht="15.75" customHeight="1" x14ac:dyDescent="0.25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spans="1:17" ht="15.75" customHeight="1" x14ac:dyDescent="0.25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spans="1:17" ht="15.75" customHeight="1" x14ac:dyDescent="0.25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spans="1:17" ht="15.75" customHeight="1" x14ac:dyDescent="0.25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spans="1:17" ht="15.75" customHeight="1" x14ac:dyDescent="0.25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spans="1:17" ht="15.75" customHeight="1" x14ac:dyDescent="0.25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spans="1:17" ht="15.75" customHeight="1" x14ac:dyDescent="0.25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spans="1:17" ht="15.75" customHeight="1" x14ac:dyDescent="0.25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spans="1:17" ht="15.75" customHeight="1" x14ac:dyDescent="0.25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spans="1:17" ht="15.75" customHeight="1" x14ac:dyDescent="0.25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spans="1:17" ht="15.75" customHeight="1" x14ac:dyDescent="0.25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spans="1:17" ht="15.75" customHeight="1" x14ac:dyDescent="0.25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spans="1:17" ht="15.75" customHeight="1" x14ac:dyDescent="0.25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spans="1:17" ht="15.75" customHeight="1" x14ac:dyDescent="0.25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spans="1:17" ht="15.75" customHeight="1" x14ac:dyDescent="0.25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spans="1:17" ht="15.75" customHeight="1" x14ac:dyDescent="0.25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spans="1:17" ht="15.75" customHeight="1" x14ac:dyDescent="0.25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spans="1:17" ht="15.75" customHeight="1" x14ac:dyDescent="0.25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spans="1:17" ht="15.75" customHeight="1" x14ac:dyDescent="0.25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spans="1:17" ht="15.75" customHeight="1" x14ac:dyDescent="0.25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spans="1:17" ht="15.75" customHeight="1" x14ac:dyDescent="0.25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spans="1:17" ht="15.75" customHeight="1" x14ac:dyDescent="0.25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spans="1:17" ht="15.75" customHeight="1" x14ac:dyDescent="0.25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spans="1:17" ht="15.75" customHeight="1" x14ac:dyDescent="0.25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spans="1:17" ht="15.75" customHeight="1" x14ac:dyDescent="0.25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spans="1:17" ht="15.75" customHeight="1" x14ac:dyDescent="0.25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spans="1:17" ht="15.75" customHeight="1" x14ac:dyDescent="0.25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spans="1:17" ht="15.75" customHeight="1" x14ac:dyDescent="0.25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spans="1:17" ht="15.75" customHeight="1" x14ac:dyDescent="0.25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spans="1:17" ht="15.75" customHeight="1" x14ac:dyDescent="0.25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spans="1:17" ht="15.75" customHeight="1" x14ac:dyDescent="0.25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spans="1:17" ht="15.75" customHeight="1" x14ac:dyDescent="0.25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spans="1:17" ht="15.75" customHeight="1" x14ac:dyDescent="0.25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spans="1:17" ht="15.75" customHeight="1" x14ac:dyDescent="0.25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spans="1:17" ht="15.75" customHeight="1" x14ac:dyDescent="0.25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spans="1:17" ht="15.75" customHeight="1" x14ac:dyDescent="0.25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spans="1:17" ht="15.75" customHeight="1" x14ac:dyDescent="0.25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spans="1:17" ht="15.75" customHeight="1" x14ac:dyDescent="0.25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spans="1:17" ht="15.75" customHeight="1" x14ac:dyDescent="0.25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spans="1:17" ht="15.75" customHeight="1" x14ac:dyDescent="0.25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spans="1:17" ht="15.75" customHeight="1" x14ac:dyDescent="0.25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spans="1:17" ht="15.75" customHeight="1" x14ac:dyDescent="0.25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spans="1:17" ht="15.75" customHeight="1" x14ac:dyDescent="0.25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spans="1:17" ht="15.75" customHeight="1" x14ac:dyDescent="0.25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spans="1:17" ht="15.75" customHeight="1" x14ac:dyDescent="0.25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spans="1:17" ht="15.75" customHeight="1" x14ac:dyDescent="0.25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spans="1:17" ht="15.75" customHeight="1" x14ac:dyDescent="0.25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spans="1:17" ht="15.75" customHeight="1" x14ac:dyDescent="0.25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spans="1:17" ht="15.75" customHeight="1" x14ac:dyDescent="0.25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spans="1:17" ht="15.75" customHeight="1" x14ac:dyDescent="0.25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spans="1:17" ht="15.75" customHeight="1" x14ac:dyDescent="0.25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spans="1:17" ht="15.75" customHeight="1" x14ac:dyDescent="0.25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spans="1:17" ht="15.75" customHeight="1" x14ac:dyDescent="0.25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spans="1:17" ht="15.75" customHeight="1" x14ac:dyDescent="0.25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spans="1:17" ht="15.75" customHeight="1" x14ac:dyDescent="0.25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spans="1:17" ht="15.75" customHeight="1" x14ac:dyDescent="0.25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spans="1:17" ht="15.75" customHeight="1" x14ac:dyDescent="0.25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spans="1:17" ht="15.75" customHeight="1" x14ac:dyDescent="0.25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spans="1:17" ht="15.75" customHeight="1" x14ac:dyDescent="0.25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spans="1:17" ht="15.75" customHeight="1" x14ac:dyDescent="0.25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spans="1:17" ht="15.75" customHeight="1" x14ac:dyDescent="0.25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spans="1:17" ht="15.75" customHeight="1" x14ac:dyDescent="0.25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spans="1:17" ht="15.75" customHeight="1" x14ac:dyDescent="0.25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spans="1:17" ht="15.75" customHeight="1" x14ac:dyDescent="0.25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spans="1:17" ht="15.75" customHeight="1" x14ac:dyDescent="0.25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spans="1:17" ht="15.75" customHeight="1" x14ac:dyDescent="0.25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spans="1:17" ht="15.75" customHeight="1" x14ac:dyDescent="0.25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spans="1:17" ht="15.75" customHeight="1" x14ac:dyDescent="0.25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spans="1:17" ht="15.75" customHeight="1" x14ac:dyDescent="0.25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spans="1:17" ht="15.75" customHeight="1" x14ac:dyDescent="0.25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spans="1:17" ht="15.75" customHeight="1" x14ac:dyDescent="0.25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spans="1:17" ht="15.75" customHeight="1" x14ac:dyDescent="0.25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spans="1:17" ht="15.75" customHeight="1" x14ac:dyDescent="0.25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spans="1:17" ht="15.75" customHeight="1" x14ac:dyDescent="0.25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spans="1:17" ht="15.75" customHeight="1" x14ac:dyDescent="0.25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spans="1:17" ht="15.75" customHeight="1" x14ac:dyDescent="0.25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spans="1:17" ht="15.75" customHeight="1" x14ac:dyDescent="0.25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spans="1:17" ht="15.75" customHeight="1" x14ac:dyDescent="0.25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spans="1:17" ht="15.75" customHeight="1" x14ac:dyDescent="0.25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spans="1:17" ht="15.75" customHeight="1" x14ac:dyDescent="0.25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spans="1:17" ht="15.75" customHeight="1" x14ac:dyDescent="0.25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spans="1:17" ht="15.75" customHeight="1" x14ac:dyDescent="0.25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spans="1:17" ht="15.75" customHeight="1" x14ac:dyDescent="0.25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spans="1:17" ht="15.75" customHeight="1" x14ac:dyDescent="0.25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spans="1:17" ht="15.75" customHeight="1" x14ac:dyDescent="0.25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spans="1:17" ht="15.75" customHeight="1" x14ac:dyDescent="0.25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spans="1:17" ht="15.75" customHeight="1" x14ac:dyDescent="0.25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spans="1:17" ht="15.75" customHeight="1" x14ac:dyDescent="0.25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spans="1:17" ht="15.75" customHeight="1" x14ac:dyDescent="0.25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spans="1:17" ht="15.75" customHeight="1" x14ac:dyDescent="0.25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spans="1:17" ht="15.75" customHeight="1" x14ac:dyDescent="0.25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spans="1:17" ht="15.75" customHeight="1" x14ac:dyDescent="0.25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spans="1:17" ht="15.75" customHeight="1" x14ac:dyDescent="0.25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spans="1:17" ht="15.75" customHeight="1" x14ac:dyDescent="0.25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spans="1:17" ht="15.75" customHeight="1" x14ac:dyDescent="0.25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spans="1:17" ht="15.75" customHeight="1" x14ac:dyDescent="0.25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spans="1:17" ht="15.75" customHeight="1" x14ac:dyDescent="0.25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spans="1:17" ht="15.75" customHeight="1" x14ac:dyDescent="0.25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spans="1:17" ht="15.75" customHeight="1" x14ac:dyDescent="0.25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spans="1:17" ht="15.75" customHeight="1" x14ac:dyDescent="0.25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spans="1:17" ht="15.75" customHeight="1" x14ac:dyDescent="0.25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spans="1:17" ht="15.75" customHeight="1" x14ac:dyDescent="0.25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spans="1:17" ht="15.75" customHeight="1" x14ac:dyDescent="0.25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spans="1:17" ht="15.75" customHeight="1" x14ac:dyDescent="0.25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spans="1:17" ht="15.75" customHeight="1" x14ac:dyDescent="0.25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spans="1:17" ht="15.75" customHeight="1" x14ac:dyDescent="0.25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spans="1:17" ht="15.75" customHeight="1" x14ac:dyDescent="0.25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spans="1:17" ht="15.75" customHeight="1" x14ac:dyDescent="0.25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spans="1:17" ht="15.75" customHeight="1" x14ac:dyDescent="0.25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spans="1:17" ht="15.75" customHeight="1" x14ac:dyDescent="0.25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spans="1:17" ht="15.75" customHeight="1" x14ac:dyDescent="0.25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spans="1:17" ht="15.75" customHeight="1" x14ac:dyDescent="0.25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spans="1:17" ht="15.75" customHeight="1" x14ac:dyDescent="0.25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spans="1:17" ht="15.75" customHeight="1" x14ac:dyDescent="0.25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spans="1:17" ht="15.75" customHeight="1" x14ac:dyDescent="0.25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spans="1:17" ht="15.75" customHeight="1" x14ac:dyDescent="0.25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spans="1:17" ht="15.75" customHeight="1" x14ac:dyDescent="0.25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spans="1:17" ht="15.75" customHeight="1" x14ac:dyDescent="0.25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spans="1:17" ht="15.75" customHeight="1" x14ac:dyDescent="0.25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spans="1:17" ht="15.75" customHeight="1" x14ac:dyDescent="0.25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spans="1:17" ht="15.75" customHeight="1" x14ac:dyDescent="0.25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spans="1:17" ht="15.75" customHeight="1" x14ac:dyDescent="0.25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spans="1:17" ht="15.75" customHeight="1" x14ac:dyDescent="0.25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spans="1:17" ht="15.75" customHeight="1" x14ac:dyDescent="0.25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spans="1:17" ht="15.75" customHeight="1" x14ac:dyDescent="0.25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spans="1:17" ht="15.75" customHeight="1" x14ac:dyDescent="0.25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spans="1:17" ht="15.75" customHeight="1" x14ac:dyDescent="0.25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spans="1:17" ht="15.75" customHeight="1" x14ac:dyDescent="0.25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spans="1:17" ht="15.75" customHeight="1" x14ac:dyDescent="0.25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spans="1:17" ht="15.75" customHeight="1" x14ac:dyDescent="0.25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spans="1:17" ht="15.75" customHeight="1" x14ac:dyDescent="0.25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spans="1:17" ht="15.75" customHeight="1" x14ac:dyDescent="0.25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spans="1:17" ht="15.75" customHeight="1" x14ac:dyDescent="0.25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spans="1:17" ht="15.75" customHeight="1" x14ac:dyDescent="0.25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spans="1:17" ht="15.75" customHeight="1" x14ac:dyDescent="0.25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spans="1:17" ht="15.75" customHeight="1" x14ac:dyDescent="0.25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spans="1:17" ht="15.75" customHeight="1" x14ac:dyDescent="0.25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spans="1:17" ht="15.75" customHeight="1" x14ac:dyDescent="0.25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spans="1:17" ht="15.75" customHeight="1" x14ac:dyDescent="0.25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spans="1:17" ht="15.75" customHeight="1" x14ac:dyDescent="0.25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spans="1:17" ht="15.75" customHeight="1" x14ac:dyDescent="0.25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spans="1:17" ht="15.75" customHeight="1" x14ac:dyDescent="0.25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spans="1:17" ht="15.75" customHeight="1" x14ac:dyDescent="0.25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spans="1:17" ht="15.75" customHeight="1" x14ac:dyDescent="0.25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spans="1:17" ht="15.75" customHeight="1" x14ac:dyDescent="0.25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spans="1:17" ht="15.75" customHeight="1" x14ac:dyDescent="0.25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spans="1:17" ht="15.75" customHeight="1" x14ac:dyDescent="0.25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spans="1:17" ht="15.75" customHeight="1" x14ac:dyDescent="0.25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spans="1:17" ht="15.75" customHeight="1" x14ac:dyDescent="0.25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spans="1:17" ht="15.75" customHeight="1" x14ac:dyDescent="0.25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spans="1:17" ht="15.75" customHeight="1" x14ac:dyDescent="0.25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spans="1:17" ht="15.75" customHeight="1" x14ac:dyDescent="0.25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spans="1:17" ht="15.75" customHeight="1" x14ac:dyDescent="0.25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spans="1:17" ht="15.75" customHeight="1" x14ac:dyDescent="0.25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spans="1:17" ht="15.75" customHeight="1" x14ac:dyDescent="0.25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spans="1:17" ht="15.75" customHeight="1" x14ac:dyDescent="0.25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spans="1:17" ht="15.75" customHeight="1" x14ac:dyDescent="0.25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spans="1:17" ht="15.75" customHeight="1" x14ac:dyDescent="0.25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spans="1:17" ht="15.75" customHeight="1" x14ac:dyDescent="0.25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spans="1:17" ht="15.75" customHeight="1" x14ac:dyDescent="0.25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spans="1:17" ht="15.75" customHeight="1" x14ac:dyDescent="0.25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spans="1:17" ht="15.75" customHeight="1" x14ac:dyDescent="0.25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spans="1:17" ht="15.75" customHeight="1" x14ac:dyDescent="0.25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spans="1:17" ht="15.75" customHeight="1" x14ac:dyDescent="0.25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spans="1:17" ht="15.75" customHeight="1" x14ac:dyDescent="0.25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spans="1:17" ht="15.75" customHeight="1" x14ac:dyDescent="0.25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spans="1:17" ht="15.75" customHeight="1" x14ac:dyDescent="0.25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spans="1:17" ht="15.75" customHeight="1" x14ac:dyDescent="0.25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spans="1:17" ht="15.75" customHeight="1" x14ac:dyDescent="0.25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spans="1:17" ht="15.75" customHeight="1" x14ac:dyDescent="0.25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spans="1:17" ht="15.75" customHeight="1" x14ac:dyDescent="0.25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spans="1:17" ht="15.75" customHeight="1" x14ac:dyDescent="0.25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spans="1:17" ht="15.75" customHeight="1" x14ac:dyDescent="0.25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spans="1:17" ht="15.75" customHeight="1" x14ac:dyDescent="0.25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spans="1:17" ht="15.75" customHeight="1" x14ac:dyDescent="0.25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spans="1:17" ht="15.75" customHeight="1" x14ac:dyDescent="0.25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spans="1:17" ht="15.75" customHeight="1" x14ac:dyDescent="0.25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spans="1:17" ht="15.75" customHeight="1" x14ac:dyDescent="0.25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spans="1:17" ht="15.75" customHeight="1" x14ac:dyDescent="0.25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spans="1:17" ht="15.75" customHeight="1" x14ac:dyDescent="0.25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spans="1:17" ht="15.75" customHeight="1" x14ac:dyDescent="0.25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spans="1:17" ht="15.75" customHeight="1" x14ac:dyDescent="0.25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spans="1:17" ht="15.75" customHeight="1" x14ac:dyDescent="0.25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spans="1:17" ht="15.75" customHeight="1" x14ac:dyDescent="0.25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spans="1:17" ht="15.75" customHeight="1" x14ac:dyDescent="0.25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spans="1:17" ht="15.75" customHeight="1" x14ac:dyDescent="0.25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spans="1:17" ht="15.75" customHeight="1" x14ac:dyDescent="0.25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spans="1:17" ht="15.75" customHeight="1" x14ac:dyDescent="0.25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spans="1:17" ht="15.75" customHeight="1" x14ac:dyDescent="0.25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spans="1:17" ht="15.75" customHeight="1" x14ac:dyDescent="0.25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spans="1:17" ht="15.75" customHeight="1" x14ac:dyDescent="0.25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spans="1:17" ht="15.75" customHeight="1" x14ac:dyDescent="0.25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spans="1:17" ht="15.75" customHeight="1" x14ac:dyDescent="0.25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spans="1:17" ht="15.75" customHeight="1" x14ac:dyDescent="0.25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spans="1:17" ht="15.75" customHeight="1" x14ac:dyDescent="0.25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spans="1:17" ht="15.75" customHeight="1" x14ac:dyDescent="0.25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spans="1:17" ht="15.75" customHeight="1" x14ac:dyDescent="0.25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spans="1:17" ht="15.75" customHeight="1" x14ac:dyDescent="0.25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spans="1:17" ht="15.75" customHeight="1" x14ac:dyDescent="0.25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spans="1:17" ht="15.75" customHeight="1" x14ac:dyDescent="0.25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spans="1:17" ht="15.75" customHeight="1" x14ac:dyDescent="0.25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spans="1:17" ht="15.75" customHeight="1" x14ac:dyDescent="0.25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spans="1:17" ht="15.75" customHeight="1" x14ac:dyDescent="0.25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spans="1:17" ht="15.75" customHeight="1" x14ac:dyDescent="0.25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spans="1:17" ht="15.75" customHeight="1" x14ac:dyDescent="0.25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spans="1:17" ht="15.75" customHeight="1" x14ac:dyDescent="0.25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spans="1:17" ht="15.75" customHeight="1" x14ac:dyDescent="0.25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spans="1:17" ht="15.75" customHeight="1" x14ac:dyDescent="0.25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spans="1:17" ht="15.75" customHeight="1" x14ac:dyDescent="0.25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spans="1:17" ht="15.75" customHeight="1" x14ac:dyDescent="0.25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spans="1:17" ht="15.75" customHeight="1" x14ac:dyDescent="0.25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spans="1:17" ht="15.75" customHeight="1" x14ac:dyDescent="0.25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spans="1:17" ht="15.75" customHeight="1" x14ac:dyDescent="0.25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spans="1:17" ht="15.75" customHeight="1" x14ac:dyDescent="0.25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spans="1:17" ht="15.75" customHeight="1" x14ac:dyDescent="0.25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spans="1:17" ht="15.75" customHeight="1" x14ac:dyDescent="0.25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spans="1:17" ht="15.75" customHeight="1" x14ac:dyDescent="0.25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spans="1:17" ht="15.75" customHeight="1" x14ac:dyDescent="0.25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spans="1:17" ht="15.75" customHeight="1" x14ac:dyDescent="0.25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spans="1:17" ht="15.75" customHeight="1" x14ac:dyDescent="0.25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spans="1:17" ht="15.75" customHeight="1" x14ac:dyDescent="0.25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spans="1:17" ht="15.75" customHeight="1" x14ac:dyDescent="0.25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spans="1:17" ht="15.75" customHeight="1" x14ac:dyDescent="0.25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spans="1:17" ht="15.75" customHeight="1" x14ac:dyDescent="0.25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spans="1:17" ht="15.75" customHeight="1" x14ac:dyDescent="0.25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spans="1:17" ht="15.75" customHeight="1" x14ac:dyDescent="0.25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spans="1:17" ht="15.75" customHeight="1" x14ac:dyDescent="0.25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spans="1:17" ht="15.75" customHeight="1" x14ac:dyDescent="0.25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spans="1:17" ht="15.75" customHeight="1" x14ac:dyDescent="0.25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spans="1:17" ht="15.75" customHeight="1" x14ac:dyDescent="0.25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spans="1:17" ht="15.75" customHeight="1" x14ac:dyDescent="0.25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spans="1:17" ht="15.75" customHeight="1" x14ac:dyDescent="0.25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spans="1:17" ht="15.75" customHeight="1" x14ac:dyDescent="0.25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spans="1:17" ht="15.75" customHeight="1" x14ac:dyDescent="0.25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spans="1:17" ht="15.75" customHeight="1" x14ac:dyDescent="0.25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spans="1:17" ht="15.75" customHeight="1" x14ac:dyDescent="0.25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spans="1:17" ht="15.75" customHeight="1" x14ac:dyDescent="0.25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spans="1:17" ht="15.75" customHeight="1" x14ac:dyDescent="0.25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spans="1:17" ht="15.75" customHeight="1" x14ac:dyDescent="0.25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spans="1:17" ht="15.75" customHeight="1" x14ac:dyDescent="0.25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spans="1:17" ht="15.75" customHeight="1" x14ac:dyDescent="0.25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spans="1:17" ht="15.75" customHeight="1" x14ac:dyDescent="0.25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spans="1:17" ht="15.75" customHeight="1" x14ac:dyDescent="0.25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spans="1:17" ht="15.75" customHeight="1" x14ac:dyDescent="0.25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spans="1:17" ht="15.75" customHeight="1" x14ac:dyDescent="0.25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spans="1:17" ht="15.75" customHeight="1" x14ac:dyDescent="0.25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spans="1:17" ht="15.75" customHeight="1" x14ac:dyDescent="0.25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spans="1:17" ht="15.75" customHeight="1" x14ac:dyDescent="0.25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spans="1:17" ht="15.75" customHeight="1" x14ac:dyDescent="0.25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spans="1:17" ht="15.75" customHeight="1" x14ac:dyDescent="0.25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spans="1:17" ht="15.75" customHeight="1" x14ac:dyDescent="0.25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spans="1:17" ht="15.75" customHeight="1" x14ac:dyDescent="0.25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spans="1:17" ht="15.75" customHeight="1" x14ac:dyDescent="0.25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spans="1:17" ht="15.75" customHeight="1" x14ac:dyDescent="0.25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spans="1:17" ht="15.75" customHeight="1" x14ac:dyDescent="0.25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spans="1:17" ht="15.75" customHeight="1" x14ac:dyDescent="0.25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spans="1:17" ht="15.75" customHeight="1" x14ac:dyDescent="0.25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spans="1:17" ht="15.75" customHeight="1" x14ac:dyDescent="0.25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spans="1:17" ht="15.75" customHeight="1" x14ac:dyDescent="0.25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spans="1:17" ht="15.75" customHeight="1" x14ac:dyDescent="0.25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spans="1:17" ht="15.75" customHeight="1" x14ac:dyDescent="0.25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spans="1:17" ht="15.75" customHeight="1" x14ac:dyDescent="0.25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spans="1:17" ht="15.75" customHeight="1" x14ac:dyDescent="0.25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spans="1:17" ht="15.75" customHeight="1" x14ac:dyDescent="0.25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spans="1:17" ht="15.75" customHeight="1" x14ac:dyDescent="0.25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spans="1:17" ht="15.75" customHeight="1" x14ac:dyDescent="0.25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spans="1:17" ht="15.75" customHeight="1" x14ac:dyDescent="0.25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spans="1:17" ht="15.75" customHeight="1" x14ac:dyDescent="0.25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spans="1:17" ht="15.75" customHeight="1" x14ac:dyDescent="0.25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spans="1:17" ht="15.75" customHeight="1" x14ac:dyDescent="0.25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spans="1:17" ht="15.75" customHeight="1" x14ac:dyDescent="0.25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spans="1:17" ht="15.75" customHeight="1" x14ac:dyDescent="0.25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spans="1:17" ht="15.75" customHeight="1" x14ac:dyDescent="0.25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spans="1:17" ht="15.75" customHeight="1" x14ac:dyDescent="0.25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spans="1:17" ht="15.75" customHeight="1" x14ac:dyDescent="0.25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spans="1:17" ht="15.75" customHeight="1" x14ac:dyDescent="0.25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spans="1:17" ht="15.75" customHeight="1" x14ac:dyDescent="0.25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spans="1:17" ht="15.75" customHeight="1" x14ac:dyDescent="0.25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spans="1:17" ht="15.75" customHeight="1" x14ac:dyDescent="0.25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spans="1:17" ht="15.75" customHeight="1" x14ac:dyDescent="0.25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spans="1:17" ht="15.75" customHeight="1" x14ac:dyDescent="0.25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spans="1:17" ht="15.75" customHeight="1" x14ac:dyDescent="0.25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spans="1:17" ht="15.75" customHeight="1" x14ac:dyDescent="0.25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spans="1:17" ht="15.75" customHeight="1" x14ac:dyDescent="0.25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spans="1:17" ht="15.75" customHeight="1" x14ac:dyDescent="0.25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spans="1:17" ht="15.75" customHeight="1" x14ac:dyDescent="0.25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spans="1:17" ht="15.75" customHeight="1" x14ac:dyDescent="0.25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spans="1:17" ht="15.75" customHeight="1" x14ac:dyDescent="0.25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spans="1:17" ht="15.75" customHeight="1" x14ac:dyDescent="0.25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spans="1:17" ht="15.75" customHeight="1" x14ac:dyDescent="0.25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spans="1:17" ht="15.75" customHeight="1" x14ac:dyDescent="0.25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spans="1:17" ht="15.75" customHeight="1" x14ac:dyDescent="0.25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spans="1:17" ht="15.75" customHeight="1" x14ac:dyDescent="0.25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spans="1:17" ht="15.75" customHeight="1" x14ac:dyDescent="0.25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spans="1:17" ht="15.75" customHeight="1" x14ac:dyDescent="0.25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spans="1:17" ht="15.75" customHeight="1" x14ac:dyDescent="0.25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spans="1:17" ht="15.75" customHeight="1" x14ac:dyDescent="0.25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spans="1:17" ht="15.75" customHeight="1" x14ac:dyDescent="0.25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spans="1:17" ht="15.75" customHeight="1" x14ac:dyDescent="0.25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spans="1:17" ht="15.75" customHeight="1" x14ac:dyDescent="0.25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spans="1:17" ht="15.75" customHeight="1" x14ac:dyDescent="0.25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spans="1:17" ht="15.75" customHeight="1" x14ac:dyDescent="0.25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spans="1:17" ht="15.75" customHeight="1" x14ac:dyDescent="0.25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spans="1:17" ht="15.75" customHeight="1" x14ac:dyDescent="0.25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spans="1:17" ht="15.75" customHeight="1" x14ac:dyDescent="0.25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spans="1:17" ht="15.75" customHeight="1" x14ac:dyDescent="0.25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spans="1:17" ht="15.75" customHeight="1" x14ac:dyDescent="0.25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spans="1:17" ht="15.75" customHeight="1" x14ac:dyDescent="0.25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spans="1:17" ht="15.75" customHeight="1" x14ac:dyDescent="0.25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spans="1:17" ht="15.75" customHeight="1" x14ac:dyDescent="0.25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spans="1:17" ht="15.75" customHeight="1" x14ac:dyDescent="0.25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spans="1:17" ht="15.75" customHeight="1" x14ac:dyDescent="0.25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spans="1:17" ht="15.75" customHeight="1" x14ac:dyDescent="0.25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spans="1:17" ht="15.75" customHeight="1" x14ac:dyDescent="0.25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spans="1:17" ht="15.75" customHeight="1" x14ac:dyDescent="0.25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spans="1:17" ht="15.75" customHeight="1" x14ac:dyDescent="0.25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spans="1:17" ht="15.75" customHeight="1" x14ac:dyDescent="0.25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spans="1:17" ht="15.75" customHeight="1" x14ac:dyDescent="0.25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spans="1:17" ht="15.75" customHeight="1" x14ac:dyDescent="0.25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spans="1:17" ht="15.75" customHeight="1" x14ac:dyDescent="0.25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spans="1:17" ht="15.75" customHeight="1" x14ac:dyDescent="0.25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spans="1:17" ht="15.75" customHeight="1" x14ac:dyDescent="0.25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spans="1:17" ht="15.75" customHeight="1" x14ac:dyDescent="0.25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spans="1:17" ht="15.75" customHeight="1" x14ac:dyDescent="0.25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spans="1:17" ht="15.75" customHeight="1" x14ac:dyDescent="0.25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spans="1:17" ht="15.75" customHeight="1" x14ac:dyDescent="0.25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spans="1:17" ht="15.75" customHeight="1" x14ac:dyDescent="0.25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spans="1:17" ht="15.75" customHeight="1" x14ac:dyDescent="0.25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spans="1:17" ht="15.75" customHeight="1" x14ac:dyDescent="0.25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spans="1:17" ht="15.75" customHeight="1" x14ac:dyDescent="0.25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spans="1:17" ht="15.75" customHeight="1" x14ac:dyDescent="0.25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spans="1:17" ht="15.75" customHeight="1" x14ac:dyDescent="0.25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spans="1:17" ht="15.75" customHeight="1" x14ac:dyDescent="0.25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spans="1:17" ht="15.75" customHeight="1" x14ac:dyDescent="0.25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spans="1:17" ht="15.75" customHeight="1" x14ac:dyDescent="0.25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spans="1:17" ht="15.75" customHeight="1" x14ac:dyDescent="0.25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spans="1:17" ht="15.75" customHeight="1" x14ac:dyDescent="0.25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spans="1:17" ht="15.75" customHeight="1" x14ac:dyDescent="0.25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spans="1:17" ht="15.75" customHeight="1" x14ac:dyDescent="0.25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spans="1:17" ht="15.75" customHeight="1" x14ac:dyDescent="0.25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spans="1:17" ht="15.75" customHeight="1" x14ac:dyDescent="0.25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spans="1:17" ht="15.75" customHeight="1" x14ac:dyDescent="0.25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spans="1:17" ht="15.75" customHeight="1" x14ac:dyDescent="0.25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spans="1:17" ht="15.75" customHeight="1" x14ac:dyDescent="0.25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spans="1:17" ht="15.75" customHeight="1" x14ac:dyDescent="0.25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spans="1:17" ht="15.75" customHeight="1" x14ac:dyDescent="0.25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spans="1:17" ht="15.75" customHeight="1" x14ac:dyDescent="0.25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spans="1:17" ht="15.75" customHeight="1" x14ac:dyDescent="0.25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spans="1:17" ht="15.75" customHeight="1" x14ac:dyDescent="0.25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spans="1:17" ht="15.75" customHeight="1" x14ac:dyDescent="0.25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spans="1:17" ht="15.75" customHeight="1" x14ac:dyDescent="0.25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spans="1:17" ht="15.75" customHeight="1" x14ac:dyDescent="0.25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spans="1:17" ht="15.75" customHeight="1" x14ac:dyDescent="0.25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spans="1:17" ht="15.75" customHeight="1" x14ac:dyDescent="0.25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spans="1:17" ht="15.75" customHeight="1" x14ac:dyDescent="0.25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spans="1:17" ht="15.75" customHeight="1" x14ac:dyDescent="0.25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spans="1:17" ht="15.75" customHeight="1" x14ac:dyDescent="0.25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spans="1:17" ht="15.75" customHeight="1" x14ac:dyDescent="0.25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spans="1:17" ht="15.75" customHeight="1" x14ac:dyDescent="0.25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spans="1:17" ht="15.75" customHeight="1" x14ac:dyDescent="0.25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spans="1:17" ht="15.75" customHeight="1" x14ac:dyDescent="0.25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spans="1:17" ht="15.75" customHeight="1" x14ac:dyDescent="0.25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spans="1:17" ht="15.75" customHeight="1" x14ac:dyDescent="0.25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spans="1:17" ht="15.75" customHeight="1" x14ac:dyDescent="0.25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spans="1:17" ht="15.75" customHeight="1" x14ac:dyDescent="0.25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spans="1:17" ht="15.75" customHeight="1" x14ac:dyDescent="0.25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spans="1:17" ht="15.75" customHeight="1" x14ac:dyDescent="0.25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spans="1:17" ht="15.75" customHeight="1" x14ac:dyDescent="0.25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spans="1:17" ht="15.75" customHeight="1" x14ac:dyDescent="0.25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spans="1:17" ht="15.75" customHeight="1" x14ac:dyDescent="0.25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spans="1:17" ht="15.75" customHeight="1" x14ac:dyDescent="0.25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spans="1:17" ht="15.75" customHeight="1" x14ac:dyDescent="0.25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spans="1:17" ht="15.75" customHeight="1" x14ac:dyDescent="0.25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spans="1:17" ht="15.75" customHeight="1" x14ac:dyDescent="0.25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spans="1:17" ht="15.75" customHeight="1" x14ac:dyDescent="0.25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spans="1:17" ht="15.75" customHeight="1" x14ac:dyDescent="0.25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spans="1:17" ht="15.75" customHeight="1" x14ac:dyDescent="0.25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spans="1:17" ht="15.75" customHeight="1" x14ac:dyDescent="0.25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spans="1:17" ht="15.75" customHeight="1" x14ac:dyDescent="0.25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spans="1:17" ht="15.75" customHeight="1" x14ac:dyDescent="0.25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spans="1:17" ht="15.75" customHeight="1" x14ac:dyDescent="0.25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spans="1:17" ht="15.75" customHeight="1" x14ac:dyDescent="0.25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spans="1:17" ht="15.75" customHeight="1" x14ac:dyDescent="0.25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spans="1:17" ht="15.75" customHeight="1" x14ac:dyDescent="0.25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spans="1:17" ht="15.75" customHeight="1" x14ac:dyDescent="0.25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spans="1:17" ht="15.75" customHeight="1" x14ac:dyDescent="0.25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spans="1:17" ht="15.75" customHeight="1" x14ac:dyDescent="0.25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spans="1:17" ht="15.75" customHeight="1" x14ac:dyDescent="0.25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spans="1:17" ht="15.75" customHeight="1" x14ac:dyDescent="0.25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spans="1:17" ht="15.75" customHeight="1" x14ac:dyDescent="0.25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spans="1:17" ht="15.75" customHeight="1" x14ac:dyDescent="0.25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spans="1:17" ht="15.75" customHeight="1" x14ac:dyDescent="0.25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spans="1:17" ht="15.75" customHeight="1" x14ac:dyDescent="0.25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spans="1:17" ht="15.75" customHeight="1" x14ac:dyDescent="0.25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spans="1:17" ht="15.75" customHeight="1" x14ac:dyDescent="0.25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spans="1:17" ht="15.75" customHeight="1" x14ac:dyDescent="0.25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spans="1:17" ht="15.75" customHeight="1" x14ac:dyDescent="0.25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spans="1:17" ht="15.75" customHeight="1" x14ac:dyDescent="0.25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spans="1:17" ht="15.75" customHeight="1" x14ac:dyDescent="0.25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spans="1:17" ht="15.75" customHeight="1" x14ac:dyDescent="0.25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spans="1:17" ht="15.75" customHeight="1" x14ac:dyDescent="0.25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spans="1:17" ht="15.75" customHeight="1" x14ac:dyDescent="0.25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spans="1:17" ht="15.75" customHeight="1" x14ac:dyDescent="0.25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spans="1:17" ht="15.75" customHeight="1" x14ac:dyDescent="0.25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spans="1:17" ht="15.75" customHeight="1" x14ac:dyDescent="0.25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spans="1:17" ht="15.75" customHeight="1" x14ac:dyDescent="0.25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spans="1:17" ht="15.75" customHeight="1" x14ac:dyDescent="0.25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spans="1:17" ht="15.75" customHeight="1" x14ac:dyDescent="0.25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spans="1:17" ht="15.75" customHeight="1" x14ac:dyDescent="0.25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spans="1:17" ht="15.75" customHeight="1" x14ac:dyDescent="0.25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spans="1:17" ht="15.75" customHeight="1" x14ac:dyDescent="0.25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spans="1:17" ht="15.75" customHeight="1" x14ac:dyDescent="0.25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spans="1:17" ht="15.75" customHeight="1" x14ac:dyDescent="0.25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spans="1:17" ht="15.75" customHeight="1" x14ac:dyDescent="0.25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spans="1:17" ht="15.75" customHeight="1" x14ac:dyDescent="0.25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spans="1:17" ht="15.75" customHeight="1" x14ac:dyDescent="0.25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spans="1:17" ht="15.75" customHeight="1" x14ac:dyDescent="0.25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spans="1:17" ht="15.75" customHeight="1" x14ac:dyDescent="0.25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spans="1:17" ht="15.75" customHeight="1" x14ac:dyDescent="0.25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spans="1:17" ht="15.75" customHeight="1" x14ac:dyDescent="0.25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spans="1:17" ht="15.75" customHeight="1" x14ac:dyDescent="0.25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spans="1:17" ht="15.75" customHeight="1" x14ac:dyDescent="0.25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spans="1:17" ht="15.75" customHeight="1" x14ac:dyDescent="0.25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spans="1:17" ht="15.75" customHeight="1" x14ac:dyDescent="0.25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spans="1:17" ht="15.75" customHeight="1" x14ac:dyDescent="0.25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spans="1:17" ht="15.75" customHeight="1" x14ac:dyDescent="0.25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spans="1:17" ht="15.75" customHeight="1" x14ac:dyDescent="0.25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spans="1:17" ht="15.75" customHeight="1" x14ac:dyDescent="0.25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spans="1:17" ht="15.75" customHeight="1" x14ac:dyDescent="0.25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spans="1:17" ht="15.75" customHeight="1" x14ac:dyDescent="0.25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spans="1:17" ht="15.75" customHeight="1" x14ac:dyDescent="0.25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spans="1:17" ht="15.75" customHeight="1" x14ac:dyDescent="0.25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spans="1:17" ht="15.75" customHeight="1" x14ac:dyDescent="0.25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spans="1:17" ht="15.75" customHeight="1" x14ac:dyDescent="0.25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spans="1:17" ht="15.75" customHeight="1" x14ac:dyDescent="0.25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spans="1:17" ht="15.75" customHeight="1" x14ac:dyDescent="0.25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spans="1:17" ht="15.75" customHeight="1" x14ac:dyDescent="0.25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spans="1:17" ht="15.75" customHeight="1" x14ac:dyDescent="0.25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spans="1:17" ht="15.75" customHeight="1" x14ac:dyDescent="0.25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spans="1:17" ht="15.75" customHeight="1" x14ac:dyDescent="0.25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spans="1:17" ht="15.75" customHeight="1" x14ac:dyDescent="0.25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spans="1:17" ht="15.75" customHeight="1" x14ac:dyDescent="0.25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spans="1:17" ht="15.75" customHeight="1" x14ac:dyDescent="0.25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spans="1:17" ht="15.75" customHeight="1" x14ac:dyDescent="0.25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spans="1:17" ht="15.75" customHeight="1" x14ac:dyDescent="0.25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spans="1:17" ht="15.75" customHeight="1" x14ac:dyDescent="0.25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spans="1:17" ht="15.75" customHeight="1" x14ac:dyDescent="0.25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spans="1:17" ht="15.75" customHeight="1" x14ac:dyDescent="0.25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spans="1:17" ht="15.75" customHeight="1" x14ac:dyDescent="0.25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spans="1:17" ht="15.75" customHeight="1" x14ac:dyDescent="0.25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spans="1:17" ht="15.75" customHeight="1" x14ac:dyDescent="0.25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spans="1:17" ht="15.75" customHeight="1" x14ac:dyDescent="0.25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spans="1:17" ht="15.75" customHeight="1" x14ac:dyDescent="0.25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spans="1:17" ht="15.75" customHeight="1" x14ac:dyDescent="0.25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spans="1:17" ht="15.75" customHeight="1" x14ac:dyDescent="0.25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spans="1:17" ht="15.75" customHeight="1" x14ac:dyDescent="0.25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spans="1:17" ht="15.75" customHeight="1" x14ac:dyDescent="0.25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spans="1:17" ht="15.75" customHeight="1" x14ac:dyDescent="0.25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spans="1:17" ht="15.75" customHeight="1" x14ac:dyDescent="0.25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spans="1:17" ht="15.75" customHeight="1" x14ac:dyDescent="0.25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spans="1:17" ht="15.75" customHeight="1" x14ac:dyDescent="0.25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spans="1:17" ht="15.75" customHeight="1" x14ac:dyDescent="0.25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spans="1:17" ht="15.75" customHeight="1" x14ac:dyDescent="0.25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spans="1:17" ht="15.75" customHeight="1" x14ac:dyDescent="0.25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spans="1:17" ht="15.75" customHeight="1" x14ac:dyDescent="0.25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spans="1:17" ht="15.75" customHeight="1" x14ac:dyDescent="0.25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spans="1:17" ht="15.75" customHeight="1" x14ac:dyDescent="0.25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spans="1:17" ht="15.75" customHeight="1" x14ac:dyDescent="0.25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spans="1:17" ht="15.75" customHeight="1" x14ac:dyDescent="0.25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spans="1:17" ht="15.75" customHeight="1" x14ac:dyDescent="0.25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spans="1:17" ht="15.75" customHeight="1" x14ac:dyDescent="0.25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spans="1:17" ht="15.75" customHeight="1" x14ac:dyDescent="0.25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spans="1:17" ht="15.75" customHeight="1" x14ac:dyDescent="0.25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spans="1:17" ht="15.75" customHeight="1" x14ac:dyDescent="0.25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spans="1:17" ht="15.75" customHeight="1" x14ac:dyDescent="0.25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86BE-9C14-4943-AD07-CDF3515D355C}">
  <dimension ref="A1:AA1000"/>
  <sheetViews>
    <sheetView topLeftCell="E1" zoomScale="62" workbookViewId="0">
      <selection activeCell="V23" sqref="V23"/>
    </sheetView>
  </sheetViews>
  <sheetFormatPr defaultRowHeight="13.2" x14ac:dyDescent="0.25"/>
  <cols>
    <col min="1" max="2" width="12.6640625" customWidth="1"/>
    <col min="3" max="3" width="12.21875" customWidth="1"/>
    <col min="4" max="4" width="32.44140625" bestFit="1" customWidth="1"/>
    <col min="5" max="5" width="11.5546875" bestFit="1" customWidth="1"/>
    <col min="8" max="8" width="22.6640625" bestFit="1" customWidth="1"/>
    <col min="16" max="17" width="12.6640625" customWidth="1"/>
    <col min="18" max="18" width="12.109375" bestFit="1" customWidth="1"/>
    <col min="19" max="19" width="32.44140625" bestFit="1" customWidth="1"/>
    <col min="20" max="20" width="10.5546875" bestFit="1" customWidth="1"/>
    <col min="23" max="23" width="22.6640625" bestFit="1" customWidth="1"/>
  </cols>
  <sheetData>
    <row r="1" spans="1:27" ht="30" thickTop="1" thickBot="1" x14ac:dyDescent="0.35">
      <c r="A1" s="1" t="s">
        <v>0</v>
      </c>
      <c r="B1" s="3" t="s">
        <v>3</v>
      </c>
      <c r="C1" s="48" t="s">
        <v>4</v>
      </c>
      <c r="P1" s="1" t="s">
        <v>0</v>
      </c>
      <c r="Q1" s="8" t="s">
        <v>11</v>
      </c>
      <c r="R1" s="45" t="s">
        <v>12</v>
      </c>
    </row>
    <row r="2" spans="1:27" ht="15" thickTop="1" x14ac:dyDescent="0.3">
      <c r="A2" s="12">
        <v>44927</v>
      </c>
      <c r="B2" s="14">
        <v>18</v>
      </c>
      <c r="C2" s="49">
        <v>8</v>
      </c>
      <c r="D2" s="51" t="s">
        <v>41</v>
      </c>
      <c r="E2" s="58">
        <f>AVERAGE($B$2:$B$366)</f>
        <v>44.049315068493151</v>
      </c>
      <c r="F2" s="44"/>
      <c r="G2" s="42"/>
      <c r="H2" s="85"/>
      <c r="I2" s="87" t="s">
        <v>55</v>
      </c>
      <c r="J2" s="88"/>
      <c r="K2" s="88"/>
      <c r="L2" s="89"/>
      <c r="N2" s="42"/>
      <c r="O2" s="42"/>
      <c r="P2" s="12">
        <v>44927</v>
      </c>
      <c r="Q2" s="19">
        <v>59</v>
      </c>
      <c r="R2" s="46">
        <v>5</v>
      </c>
      <c r="S2" s="51" t="s">
        <v>41</v>
      </c>
      <c r="T2" s="58">
        <f>AVERAGE(Q2:Q366)</f>
        <v>60.38356164383562</v>
      </c>
      <c r="W2" s="85"/>
      <c r="X2" s="87" t="s">
        <v>55</v>
      </c>
      <c r="Y2" s="88"/>
      <c r="Z2" s="88"/>
      <c r="AA2" s="89"/>
    </row>
    <row r="3" spans="1:27" ht="14.4" x14ac:dyDescent="0.3">
      <c r="A3" s="24">
        <v>44928</v>
      </c>
      <c r="B3" s="25">
        <v>36</v>
      </c>
      <c r="C3" s="50">
        <v>12</v>
      </c>
      <c r="D3" s="51" t="s">
        <v>42</v>
      </c>
      <c r="E3" s="58">
        <f>MEDIAN($B$2:$B$366)</f>
        <v>43</v>
      </c>
      <c r="F3" s="43"/>
      <c r="G3" s="43"/>
      <c r="H3" s="86"/>
      <c r="I3" s="90"/>
      <c r="J3" s="90"/>
      <c r="K3" s="90"/>
      <c r="L3" s="91"/>
      <c r="N3" s="43"/>
      <c r="O3" s="43"/>
      <c r="P3" s="24">
        <v>44928</v>
      </c>
      <c r="Q3" s="29">
        <v>71</v>
      </c>
      <c r="R3" s="47">
        <v>6</v>
      </c>
      <c r="S3" s="51" t="s">
        <v>42</v>
      </c>
      <c r="T3" s="58">
        <f>MEDIAN(Q2:Q366)</f>
        <v>60</v>
      </c>
      <c r="W3" s="86"/>
      <c r="X3" s="90"/>
      <c r="Y3" s="90"/>
      <c r="Z3" s="90"/>
      <c r="AA3" s="91"/>
    </row>
    <row r="4" spans="1:27" ht="15" thickBot="1" x14ac:dyDescent="0.35">
      <c r="A4" s="24">
        <v>44929</v>
      </c>
      <c r="B4" s="25">
        <v>26</v>
      </c>
      <c r="C4" s="50">
        <v>8</v>
      </c>
      <c r="D4" s="51" t="s">
        <v>43</v>
      </c>
      <c r="E4" s="58">
        <f>MODE($B$2:$B$366)</f>
        <v>36</v>
      </c>
      <c r="H4" s="53" t="s">
        <v>49</v>
      </c>
      <c r="I4" s="54" t="s">
        <v>51</v>
      </c>
      <c r="J4" s="54" t="s">
        <v>52</v>
      </c>
      <c r="K4" s="54" t="s">
        <v>53</v>
      </c>
      <c r="L4" s="55" t="s">
        <v>54</v>
      </c>
      <c r="N4" s="43"/>
      <c r="P4" s="24">
        <v>44929</v>
      </c>
      <c r="Q4" s="29">
        <v>44</v>
      </c>
      <c r="R4" s="47">
        <v>4</v>
      </c>
      <c r="S4" s="51" t="s">
        <v>43</v>
      </c>
      <c r="T4" s="58">
        <f>MODE(Q2:Q366)</f>
        <v>78</v>
      </c>
      <c r="W4" s="53" t="s">
        <v>49</v>
      </c>
      <c r="X4" s="54" t="s">
        <v>51</v>
      </c>
      <c r="Y4" s="54" t="s">
        <v>52</v>
      </c>
      <c r="Z4" s="54" t="s">
        <v>53</v>
      </c>
      <c r="AA4" s="55" t="s">
        <v>54</v>
      </c>
    </row>
    <row r="5" spans="1:27" ht="15" thickBot="1" x14ac:dyDescent="0.35">
      <c r="A5" s="24">
        <v>44930</v>
      </c>
      <c r="B5" s="25">
        <v>27</v>
      </c>
      <c r="C5" s="50">
        <v>9</v>
      </c>
      <c r="E5" s="43"/>
      <c r="H5" s="52" t="s">
        <v>50</v>
      </c>
      <c r="I5" s="56">
        <f>COUNTIFS(C2:C366,"&lt;6")</f>
        <v>1</v>
      </c>
      <c r="J5" s="56">
        <f>COUNTIFS(C2:C366,"&gt;5",C2:C366,"&lt;11")</f>
        <v>128</v>
      </c>
      <c r="K5" s="56">
        <f>COUNTIFS(C2:C366,"&gt;10",C2:C366,"&lt;16")</f>
        <v>189</v>
      </c>
      <c r="L5" s="57">
        <f>COUNTIFS(C2:C366,"&gt;15")</f>
        <v>47</v>
      </c>
      <c r="N5" s="43"/>
      <c r="P5" s="24">
        <v>44930</v>
      </c>
      <c r="Q5" s="29">
        <v>49</v>
      </c>
      <c r="R5" s="47">
        <v>5</v>
      </c>
      <c r="T5" s="43"/>
      <c r="W5" s="52" t="s">
        <v>50</v>
      </c>
      <c r="X5" s="56">
        <f>COUNTIFS(R2:R366,"&lt;6")</f>
        <v>156</v>
      </c>
      <c r="Y5" s="56">
        <f>COUNTIFS(R2:R366,"&gt;5",R2:R366,"&lt;11")</f>
        <v>209</v>
      </c>
      <c r="Z5" s="56">
        <f>COUNTIFS(R2:R366,"&gt;10",R2:R366,"&lt;16")</f>
        <v>0</v>
      </c>
      <c r="AA5" s="57">
        <f>COUNTIFS(R2:R366,"&gt;15")</f>
        <v>0</v>
      </c>
    </row>
    <row r="6" spans="1:27" ht="14.4" x14ac:dyDescent="0.3">
      <c r="A6" s="24">
        <v>44931</v>
      </c>
      <c r="B6" s="25">
        <v>15</v>
      </c>
      <c r="C6" s="50">
        <v>7</v>
      </c>
      <c r="D6" s="51" t="s">
        <v>44</v>
      </c>
      <c r="E6" s="58">
        <f>AVERAGE($C$2:$C$366)</f>
        <v>11.742465753424657</v>
      </c>
      <c r="N6" s="43"/>
      <c r="P6" s="24">
        <v>44931</v>
      </c>
      <c r="Q6" s="29">
        <v>55</v>
      </c>
      <c r="R6" s="47">
        <v>7</v>
      </c>
      <c r="S6" s="51" t="s">
        <v>44</v>
      </c>
      <c r="T6" s="58">
        <f>AVERAGE(R2:R366)</f>
        <v>5.9808219178082194</v>
      </c>
    </row>
    <row r="7" spans="1:27" ht="14.4" x14ac:dyDescent="0.3">
      <c r="A7" s="24">
        <v>44932</v>
      </c>
      <c r="B7" s="25">
        <v>37</v>
      </c>
      <c r="C7" s="50">
        <v>10</v>
      </c>
      <c r="D7" s="51" t="s">
        <v>45</v>
      </c>
      <c r="E7" s="58">
        <f>MEDIAN($C$2:$C$366)</f>
        <v>12</v>
      </c>
      <c r="F7" s="44"/>
      <c r="P7" s="24">
        <v>44932</v>
      </c>
      <c r="Q7" s="29">
        <v>51</v>
      </c>
      <c r="R7" s="47">
        <v>4</v>
      </c>
      <c r="S7" s="51" t="s">
        <v>45</v>
      </c>
      <c r="T7" s="58">
        <f>MEDIAN(R2:R366)</f>
        <v>6</v>
      </c>
    </row>
    <row r="8" spans="1:27" ht="14.4" x14ac:dyDescent="0.3">
      <c r="A8" s="24">
        <v>44933</v>
      </c>
      <c r="B8" s="25">
        <v>49</v>
      </c>
      <c r="C8" s="50">
        <v>15</v>
      </c>
      <c r="D8" s="51" t="s">
        <v>46</v>
      </c>
      <c r="E8" s="58">
        <f>MODE($C$2:$C$366)</f>
        <v>13</v>
      </c>
      <c r="F8" s="43"/>
      <c r="P8" s="24">
        <v>44933</v>
      </c>
      <c r="Q8" s="29">
        <v>66</v>
      </c>
      <c r="R8" s="47">
        <v>7</v>
      </c>
      <c r="S8" s="51" t="s">
        <v>46</v>
      </c>
      <c r="T8" s="58">
        <f>MODE(R2:R366)</f>
        <v>5</v>
      </c>
    </row>
    <row r="9" spans="1:27" ht="14.4" x14ac:dyDescent="0.3">
      <c r="A9" s="24">
        <v>44934</v>
      </c>
      <c r="B9" s="25">
        <v>49</v>
      </c>
      <c r="C9" s="50">
        <v>12</v>
      </c>
      <c r="E9" s="43"/>
      <c r="F9" s="43"/>
      <c r="P9" s="24">
        <v>44934</v>
      </c>
      <c r="Q9" s="29">
        <v>69</v>
      </c>
      <c r="R9" s="47">
        <v>4</v>
      </c>
      <c r="T9" s="43"/>
    </row>
    <row r="10" spans="1:27" ht="14.4" x14ac:dyDescent="0.3">
      <c r="A10" s="24">
        <v>44935</v>
      </c>
      <c r="B10" s="25">
        <v>36</v>
      </c>
      <c r="C10" s="50">
        <v>12</v>
      </c>
      <c r="D10" s="51" t="s">
        <v>47</v>
      </c>
      <c r="E10" s="58">
        <f>STDEV(B2:B366)</f>
        <v>12.140558707834293</v>
      </c>
      <c r="F10" s="43"/>
      <c r="P10" s="24">
        <v>44935</v>
      </c>
      <c r="Q10" s="29">
        <v>82</v>
      </c>
      <c r="R10" s="47">
        <v>9</v>
      </c>
      <c r="S10" s="51" t="s">
        <v>47</v>
      </c>
      <c r="T10" s="58">
        <f>STDEV(Q2:Q366)</f>
        <v>14.368224764536476</v>
      </c>
    </row>
    <row r="11" spans="1:27" ht="14.4" x14ac:dyDescent="0.3">
      <c r="A11" s="24">
        <v>44936</v>
      </c>
      <c r="B11" s="25">
        <v>41</v>
      </c>
      <c r="C11" s="50">
        <v>13</v>
      </c>
      <c r="D11" s="51" t="s">
        <v>48</v>
      </c>
      <c r="E11" s="59">
        <f>STDEV(C2:C366)</f>
        <v>2.9247859792190001</v>
      </c>
      <c r="P11" s="24">
        <v>44936</v>
      </c>
      <c r="Q11" s="29">
        <v>48</v>
      </c>
      <c r="R11" s="47">
        <v>5</v>
      </c>
      <c r="S11" s="51" t="s">
        <v>48</v>
      </c>
      <c r="T11" s="59">
        <f>STDEV(R2:R366)</f>
        <v>1.6281062900885748</v>
      </c>
    </row>
    <row r="12" spans="1:27" ht="14.4" x14ac:dyDescent="0.3">
      <c r="A12" s="24">
        <v>44937</v>
      </c>
      <c r="B12" s="25">
        <v>51</v>
      </c>
      <c r="C12" s="50">
        <v>14</v>
      </c>
      <c r="E12" s="44"/>
      <c r="F12" s="44"/>
      <c r="N12" s="92"/>
      <c r="O12" s="92"/>
      <c r="P12" s="24">
        <v>44937</v>
      </c>
      <c r="Q12" s="29">
        <v>58</v>
      </c>
      <c r="R12" s="47">
        <v>7</v>
      </c>
    </row>
    <row r="13" spans="1:27" ht="14.4" x14ac:dyDescent="0.3">
      <c r="A13" s="24">
        <v>44938</v>
      </c>
      <c r="B13" s="25">
        <v>56</v>
      </c>
      <c r="C13" s="50">
        <v>14</v>
      </c>
      <c r="N13" s="43"/>
      <c r="O13" s="43"/>
      <c r="P13" s="24">
        <v>44938</v>
      </c>
      <c r="Q13" s="29">
        <v>68</v>
      </c>
      <c r="R13" s="47">
        <v>8</v>
      </c>
    </row>
    <row r="14" spans="1:27" ht="14.4" x14ac:dyDescent="0.3">
      <c r="A14" s="24">
        <v>44939</v>
      </c>
      <c r="B14" s="25">
        <v>48</v>
      </c>
      <c r="C14" s="50">
        <v>12</v>
      </c>
      <c r="N14" s="43"/>
      <c r="O14" s="43"/>
      <c r="P14" s="24">
        <v>44939</v>
      </c>
      <c r="Q14" s="29">
        <v>83</v>
      </c>
      <c r="R14" s="47">
        <v>7</v>
      </c>
    </row>
    <row r="15" spans="1:27" ht="14.4" x14ac:dyDescent="0.3">
      <c r="A15" s="24">
        <v>44940</v>
      </c>
      <c r="B15" s="25">
        <v>42</v>
      </c>
      <c r="C15" s="50">
        <v>11</v>
      </c>
      <c r="N15" s="43"/>
      <c r="O15" s="43"/>
      <c r="P15" s="24">
        <v>44940</v>
      </c>
      <c r="Q15" s="29">
        <v>78</v>
      </c>
      <c r="R15" s="47">
        <v>9</v>
      </c>
    </row>
    <row r="16" spans="1:27" ht="14.4" x14ac:dyDescent="0.3">
      <c r="A16" s="24">
        <v>44941</v>
      </c>
      <c r="B16" s="25">
        <v>56</v>
      </c>
      <c r="C16" s="50">
        <v>12</v>
      </c>
      <c r="E16" s="43"/>
      <c r="N16" s="43"/>
      <c r="O16" s="43"/>
      <c r="P16" s="24">
        <v>44941</v>
      </c>
      <c r="Q16" s="29">
        <v>36</v>
      </c>
      <c r="R16" s="47">
        <v>3</v>
      </c>
    </row>
    <row r="17" spans="1:20" ht="14.4" x14ac:dyDescent="0.3">
      <c r="A17" s="24">
        <v>44942</v>
      </c>
      <c r="B17" s="25">
        <v>31</v>
      </c>
      <c r="C17" s="50">
        <v>7</v>
      </c>
      <c r="D17" s="51" t="s">
        <v>56</v>
      </c>
      <c r="E17" s="59">
        <f>CORREL(B2:B366,C2:C366)</f>
        <v>0.87377501486139086</v>
      </c>
      <c r="P17" s="24">
        <v>44942</v>
      </c>
      <c r="Q17" s="29">
        <v>48</v>
      </c>
      <c r="R17" s="47">
        <v>6</v>
      </c>
      <c r="S17" s="51" t="s">
        <v>56</v>
      </c>
      <c r="T17" s="59">
        <f>CORREL(Q2:Q366,R2:R366)</f>
        <v>0.44799320094697603</v>
      </c>
    </row>
    <row r="18" spans="1:20" ht="14.4" x14ac:dyDescent="0.3">
      <c r="A18" s="24">
        <v>44943</v>
      </c>
      <c r="B18" s="25">
        <v>28</v>
      </c>
      <c r="C18" s="25">
        <v>10</v>
      </c>
      <c r="P18" s="24">
        <v>44943</v>
      </c>
      <c r="Q18" s="29">
        <v>52</v>
      </c>
      <c r="R18" s="47">
        <v>5</v>
      </c>
    </row>
    <row r="19" spans="1:20" ht="14.4" x14ac:dyDescent="0.3">
      <c r="A19" s="24">
        <v>44944</v>
      </c>
      <c r="B19" s="25">
        <v>40</v>
      </c>
      <c r="C19" s="25">
        <v>13</v>
      </c>
      <c r="P19" s="24">
        <v>44944</v>
      </c>
      <c r="Q19" s="29">
        <v>49</v>
      </c>
      <c r="R19" s="47">
        <v>6</v>
      </c>
    </row>
    <row r="20" spans="1:20" ht="14.4" x14ac:dyDescent="0.3">
      <c r="A20" s="24">
        <v>44945</v>
      </c>
      <c r="B20" s="25">
        <v>30</v>
      </c>
      <c r="C20" s="25">
        <v>8</v>
      </c>
      <c r="P20" s="24">
        <v>44945</v>
      </c>
      <c r="Q20" s="29">
        <v>68</v>
      </c>
      <c r="R20" s="29">
        <v>4</v>
      </c>
    </row>
    <row r="21" spans="1:20" ht="14.4" x14ac:dyDescent="0.3">
      <c r="A21" s="24">
        <v>44946</v>
      </c>
      <c r="B21" s="25">
        <v>50</v>
      </c>
      <c r="C21" s="25">
        <v>13</v>
      </c>
      <c r="P21" s="24">
        <v>44946</v>
      </c>
      <c r="Q21" s="29">
        <v>81</v>
      </c>
      <c r="R21" s="29">
        <v>7</v>
      </c>
    </row>
    <row r="22" spans="1:20" ht="14.4" x14ac:dyDescent="0.3">
      <c r="A22" s="24">
        <v>44947</v>
      </c>
      <c r="B22" s="25">
        <v>33</v>
      </c>
      <c r="C22" s="25">
        <v>8</v>
      </c>
      <c r="P22" s="24">
        <v>44947</v>
      </c>
      <c r="Q22" s="29">
        <v>49</v>
      </c>
      <c r="R22" s="29">
        <v>3</v>
      </c>
    </row>
    <row r="23" spans="1:20" ht="14.4" x14ac:dyDescent="0.3">
      <c r="A23" s="24">
        <v>44948</v>
      </c>
      <c r="B23" s="25">
        <v>46</v>
      </c>
      <c r="C23" s="25">
        <v>12</v>
      </c>
      <c r="P23" s="24">
        <v>44948</v>
      </c>
      <c r="Q23" s="29">
        <v>43</v>
      </c>
      <c r="R23" s="29">
        <v>4</v>
      </c>
    </row>
    <row r="24" spans="1:20" ht="14.4" x14ac:dyDescent="0.3">
      <c r="A24" s="24">
        <v>44949</v>
      </c>
      <c r="B24" s="25">
        <v>28</v>
      </c>
      <c r="C24" s="25">
        <v>10</v>
      </c>
      <c r="P24" s="24">
        <v>44949</v>
      </c>
      <c r="Q24" s="29">
        <v>63</v>
      </c>
      <c r="R24" s="29">
        <v>7</v>
      </c>
    </row>
    <row r="25" spans="1:20" ht="14.4" x14ac:dyDescent="0.3">
      <c r="A25" s="24">
        <v>44950</v>
      </c>
      <c r="B25" s="25">
        <v>43</v>
      </c>
      <c r="C25" s="25">
        <v>12</v>
      </c>
      <c r="P25" s="24">
        <v>44950</v>
      </c>
      <c r="Q25" s="29">
        <v>80</v>
      </c>
      <c r="R25" s="29">
        <v>6</v>
      </c>
    </row>
    <row r="26" spans="1:20" ht="14.4" x14ac:dyDescent="0.3">
      <c r="A26" s="24">
        <v>44951</v>
      </c>
      <c r="B26" s="25">
        <v>52</v>
      </c>
      <c r="C26" s="25">
        <v>13</v>
      </c>
      <c r="P26" s="24">
        <v>44951</v>
      </c>
      <c r="Q26" s="29">
        <v>50</v>
      </c>
      <c r="R26" s="29">
        <v>7</v>
      </c>
    </row>
    <row r="27" spans="1:20" ht="14.4" x14ac:dyDescent="0.3">
      <c r="A27" s="24">
        <v>44952</v>
      </c>
      <c r="B27" s="25">
        <v>24</v>
      </c>
      <c r="C27" s="25">
        <v>6</v>
      </c>
      <c r="P27" s="24">
        <v>44952</v>
      </c>
      <c r="Q27" s="29">
        <v>53</v>
      </c>
      <c r="R27" s="29">
        <v>4</v>
      </c>
    </row>
    <row r="28" spans="1:20" ht="14.4" x14ac:dyDescent="0.3">
      <c r="A28" s="24">
        <v>44953</v>
      </c>
      <c r="B28" s="25">
        <v>45</v>
      </c>
      <c r="C28" s="25">
        <v>11</v>
      </c>
      <c r="P28" s="24">
        <v>44953</v>
      </c>
      <c r="Q28" s="29">
        <v>77</v>
      </c>
      <c r="R28" s="29">
        <v>6</v>
      </c>
    </row>
    <row r="29" spans="1:20" ht="14.4" x14ac:dyDescent="0.3">
      <c r="A29" s="24">
        <v>44954</v>
      </c>
      <c r="B29" s="25">
        <v>55</v>
      </c>
      <c r="C29" s="25">
        <v>13</v>
      </c>
      <c r="P29" s="24">
        <v>44954</v>
      </c>
      <c r="Q29" s="29">
        <v>44</v>
      </c>
      <c r="R29" s="29">
        <v>7</v>
      </c>
    </row>
    <row r="30" spans="1:20" ht="14.4" x14ac:dyDescent="0.3">
      <c r="A30" s="24">
        <v>44955</v>
      </c>
      <c r="B30" s="25">
        <v>43</v>
      </c>
      <c r="C30" s="25">
        <v>11</v>
      </c>
      <c r="P30" s="24">
        <v>44955</v>
      </c>
      <c r="Q30" s="29">
        <v>78</v>
      </c>
      <c r="R30" s="29">
        <v>8</v>
      </c>
    </row>
    <row r="31" spans="1:20" ht="14.4" x14ac:dyDescent="0.3">
      <c r="A31" s="24">
        <v>44956</v>
      </c>
      <c r="B31" s="25">
        <v>28</v>
      </c>
      <c r="C31" s="25">
        <v>11</v>
      </c>
      <c r="P31" s="24">
        <v>44956</v>
      </c>
      <c r="Q31" s="29">
        <v>42</v>
      </c>
      <c r="R31" s="29">
        <v>5</v>
      </c>
    </row>
    <row r="32" spans="1:20" ht="14.4" x14ac:dyDescent="0.3">
      <c r="A32" s="24">
        <v>44957</v>
      </c>
      <c r="B32" s="25">
        <v>31</v>
      </c>
      <c r="C32" s="25">
        <v>7</v>
      </c>
      <c r="P32" s="24">
        <v>44957</v>
      </c>
      <c r="Q32" s="29">
        <v>50</v>
      </c>
      <c r="R32" s="29">
        <v>4</v>
      </c>
    </row>
    <row r="33" spans="1:18" ht="14.4" x14ac:dyDescent="0.3">
      <c r="A33" s="24">
        <v>44958</v>
      </c>
      <c r="B33" s="25">
        <v>25</v>
      </c>
      <c r="C33" s="25">
        <v>9</v>
      </c>
      <c r="P33" s="24">
        <v>44958</v>
      </c>
      <c r="Q33" s="29">
        <v>72</v>
      </c>
      <c r="R33" s="29">
        <v>6</v>
      </c>
    </row>
    <row r="34" spans="1:18" ht="14.4" x14ac:dyDescent="0.3">
      <c r="A34" s="24">
        <v>44959</v>
      </c>
      <c r="B34" s="25">
        <v>26</v>
      </c>
      <c r="C34" s="25">
        <v>7</v>
      </c>
      <c r="P34" s="24">
        <v>44959</v>
      </c>
      <c r="Q34" s="29">
        <v>76</v>
      </c>
      <c r="R34" s="29">
        <v>6</v>
      </c>
    </row>
    <row r="35" spans="1:18" ht="14.4" x14ac:dyDescent="0.3">
      <c r="A35" s="24">
        <v>44960</v>
      </c>
      <c r="B35" s="25">
        <v>25</v>
      </c>
      <c r="C35" s="25">
        <v>10</v>
      </c>
      <c r="P35" s="24">
        <v>44960</v>
      </c>
      <c r="Q35" s="29">
        <v>41</v>
      </c>
      <c r="R35" s="29">
        <v>5</v>
      </c>
    </row>
    <row r="36" spans="1:18" ht="14.4" x14ac:dyDescent="0.3">
      <c r="A36" s="24">
        <v>44961</v>
      </c>
      <c r="B36" s="25">
        <v>56</v>
      </c>
      <c r="C36" s="25">
        <v>13</v>
      </c>
      <c r="P36" s="24">
        <v>44961</v>
      </c>
      <c r="Q36" s="29">
        <v>49</v>
      </c>
      <c r="R36" s="29">
        <v>5</v>
      </c>
    </row>
    <row r="37" spans="1:18" ht="14.4" x14ac:dyDescent="0.3">
      <c r="A37" s="24">
        <v>44962</v>
      </c>
      <c r="B37" s="25">
        <v>41</v>
      </c>
      <c r="C37" s="25">
        <v>11</v>
      </c>
      <c r="P37" s="24">
        <v>44962</v>
      </c>
      <c r="Q37" s="29">
        <v>78</v>
      </c>
      <c r="R37" s="29">
        <v>9</v>
      </c>
    </row>
    <row r="38" spans="1:18" ht="14.4" x14ac:dyDescent="0.3">
      <c r="A38" s="24">
        <v>44963</v>
      </c>
      <c r="B38" s="25">
        <v>34</v>
      </c>
      <c r="C38" s="25">
        <v>9</v>
      </c>
      <c r="P38" s="24">
        <v>44963</v>
      </c>
      <c r="Q38" s="29">
        <v>69</v>
      </c>
      <c r="R38" s="29">
        <v>7</v>
      </c>
    </row>
    <row r="39" spans="1:18" ht="14.4" x14ac:dyDescent="0.3">
      <c r="A39" s="24">
        <v>44964</v>
      </c>
      <c r="B39" s="25">
        <v>31</v>
      </c>
      <c r="C39" s="25">
        <v>10</v>
      </c>
      <c r="P39" s="24">
        <v>44964</v>
      </c>
      <c r="Q39" s="29">
        <v>58</v>
      </c>
      <c r="R39" s="29">
        <v>7</v>
      </c>
    </row>
    <row r="40" spans="1:18" ht="14.4" x14ac:dyDescent="0.3">
      <c r="A40" s="24">
        <v>44965</v>
      </c>
      <c r="B40" s="25">
        <v>41</v>
      </c>
      <c r="C40" s="25">
        <v>13</v>
      </c>
      <c r="P40" s="24">
        <v>44965</v>
      </c>
      <c r="Q40" s="29">
        <v>48</v>
      </c>
      <c r="R40" s="29">
        <v>4</v>
      </c>
    </row>
    <row r="41" spans="1:18" ht="14.4" x14ac:dyDescent="0.3">
      <c r="A41" s="24">
        <v>44966</v>
      </c>
      <c r="B41" s="25">
        <v>41</v>
      </c>
      <c r="C41" s="25">
        <v>13</v>
      </c>
      <c r="P41" s="24">
        <v>44966</v>
      </c>
      <c r="Q41" s="29">
        <v>44</v>
      </c>
      <c r="R41" s="29">
        <v>4</v>
      </c>
    </row>
    <row r="42" spans="1:18" ht="14.4" x14ac:dyDescent="0.3">
      <c r="A42" s="24">
        <v>44967</v>
      </c>
      <c r="B42" s="25">
        <v>35</v>
      </c>
      <c r="C42" s="25">
        <v>12</v>
      </c>
      <c r="P42" s="24">
        <v>44967</v>
      </c>
      <c r="Q42" s="29">
        <v>43</v>
      </c>
      <c r="R42" s="29">
        <v>5</v>
      </c>
    </row>
    <row r="43" spans="1:18" ht="14.4" x14ac:dyDescent="0.3">
      <c r="A43" s="24">
        <v>44968</v>
      </c>
      <c r="B43" s="25">
        <v>29</v>
      </c>
      <c r="C43" s="25">
        <v>9</v>
      </c>
      <c r="P43" s="24">
        <v>44968</v>
      </c>
      <c r="Q43" s="29">
        <v>71</v>
      </c>
      <c r="R43" s="29">
        <v>8</v>
      </c>
    </row>
    <row r="44" spans="1:18" ht="14.4" x14ac:dyDescent="0.3">
      <c r="A44" s="24">
        <v>44969</v>
      </c>
      <c r="B44" s="25">
        <v>54</v>
      </c>
      <c r="C44" s="25">
        <v>16</v>
      </c>
      <c r="P44" s="24">
        <v>44969</v>
      </c>
      <c r="Q44" s="29">
        <v>74</v>
      </c>
      <c r="R44" s="29">
        <v>5</v>
      </c>
    </row>
    <row r="45" spans="1:18" ht="14.4" x14ac:dyDescent="0.3">
      <c r="A45" s="24">
        <v>44970</v>
      </c>
      <c r="B45" s="25">
        <v>40</v>
      </c>
      <c r="C45" s="25">
        <v>10</v>
      </c>
      <c r="P45" s="24">
        <v>44970</v>
      </c>
      <c r="Q45" s="29">
        <v>74</v>
      </c>
      <c r="R45" s="29">
        <v>5</v>
      </c>
    </row>
    <row r="46" spans="1:18" ht="14.4" x14ac:dyDescent="0.3">
      <c r="A46" s="24">
        <v>44971</v>
      </c>
      <c r="B46" s="25">
        <v>31</v>
      </c>
      <c r="C46" s="25">
        <v>8</v>
      </c>
      <c r="P46" s="24">
        <v>44971</v>
      </c>
      <c r="Q46" s="29">
        <v>80</v>
      </c>
      <c r="R46" s="29">
        <v>8</v>
      </c>
    </row>
    <row r="47" spans="1:18" ht="14.4" x14ac:dyDescent="0.3">
      <c r="A47" s="24">
        <v>44972</v>
      </c>
      <c r="B47" s="25">
        <v>42</v>
      </c>
      <c r="C47" s="25">
        <v>10</v>
      </c>
      <c r="P47" s="24">
        <v>44972</v>
      </c>
      <c r="Q47" s="29">
        <v>40</v>
      </c>
      <c r="R47" s="29">
        <v>3</v>
      </c>
    </row>
    <row r="48" spans="1:18" ht="14.4" x14ac:dyDescent="0.3">
      <c r="A48" s="24">
        <v>44973</v>
      </c>
      <c r="B48" s="25">
        <v>26</v>
      </c>
      <c r="C48" s="25">
        <v>7</v>
      </c>
      <c r="P48" s="24">
        <v>44973</v>
      </c>
      <c r="Q48" s="29">
        <v>63</v>
      </c>
      <c r="R48" s="29">
        <v>8</v>
      </c>
    </row>
    <row r="49" spans="1:18" ht="14.4" x14ac:dyDescent="0.3">
      <c r="A49" s="24">
        <v>44974</v>
      </c>
      <c r="B49" s="25">
        <v>31</v>
      </c>
      <c r="C49" s="25">
        <v>10</v>
      </c>
      <c r="P49" s="24">
        <v>44974</v>
      </c>
      <c r="Q49" s="29">
        <v>36</v>
      </c>
      <c r="R49" s="29">
        <v>7</v>
      </c>
    </row>
    <row r="50" spans="1:18" ht="14.4" x14ac:dyDescent="0.3">
      <c r="A50" s="24">
        <v>44975</v>
      </c>
      <c r="B50" s="25">
        <v>31</v>
      </c>
      <c r="C50" s="25">
        <v>9</v>
      </c>
      <c r="P50" s="24">
        <v>44975</v>
      </c>
      <c r="Q50" s="29">
        <v>74</v>
      </c>
      <c r="R50" s="29">
        <v>7</v>
      </c>
    </row>
    <row r="51" spans="1:18" ht="14.4" x14ac:dyDescent="0.3">
      <c r="A51" s="24">
        <v>44976</v>
      </c>
      <c r="B51" s="25">
        <v>48</v>
      </c>
      <c r="C51" s="25">
        <v>11</v>
      </c>
      <c r="P51" s="24">
        <v>44976</v>
      </c>
      <c r="Q51" s="29">
        <v>62</v>
      </c>
      <c r="R51" s="29">
        <v>4</v>
      </c>
    </row>
    <row r="52" spans="1:18" ht="14.4" x14ac:dyDescent="0.3">
      <c r="A52" s="24">
        <v>44977</v>
      </c>
      <c r="B52" s="25">
        <v>34</v>
      </c>
      <c r="C52" s="25">
        <v>11</v>
      </c>
      <c r="P52" s="24">
        <v>44977</v>
      </c>
      <c r="Q52" s="29">
        <v>67</v>
      </c>
      <c r="R52" s="29">
        <v>7</v>
      </c>
    </row>
    <row r="53" spans="1:18" ht="14.4" x14ac:dyDescent="0.3">
      <c r="A53" s="24">
        <v>44978</v>
      </c>
      <c r="B53" s="25">
        <v>32</v>
      </c>
      <c r="C53" s="25">
        <v>8</v>
      </c>
      <c r="P53" s="24">
        <v>44978</v>
      </c>
      <c r="Q53" s="29">
        <v>64</v>
      </c>
      <c r="R53" s="29">
        <v>7</v>
      </c>
    </row>
    <row r="54" spans="1:18" ht="14.4" x14ac:dyDescent="0.3">
      <c r="A54" s="24">
        <v>44979</v>
      </c>
      <c r="B54" s="25">
        <v>48</v>
      </c>
      <c r="C54" s="25">
        <v>11</v>
      </c>
      <c r="P54" s="24">
        <v>44979</v>
      </c>
      <c r="Q54" s="29">
        <v>61</v>
      </c>
      <c r="R54" s="29">
        <v>8</v>
      </c>
    </row>
    <row r="55" spans="1:18" ht="14.4" x14ac:dyDescent="0.3">
      <c r="A55" s="24">
        <v>44980</v>
      </c>
      <c r="B55" s="25">
        <v>28</v>
      </c>
      <c r="C55" s="25">
        <v>7</v>
      </c>
      <c r="P55" s="24">
        <v>44980</v>
      </c>
      <c r="Q55" s="29">
        <v>74</v>
      </c>
      <c r="R55" s="29">
        <v>5</v>
      </c>
    </row>
    <row r="56" spans="1:18" ht="14.4" x14ac:dyDescent="0.3">
      <c r="A56" s="24">
        <v>44981</v>
      </c>
      <c r="B56" s="25">
        <v>51</v>
      </c>
      <c r="C56" s="25">
        <v>14</v>
      </c>
      <c r="P56" s="24">
        <v>44981</v>
      </c>
      <c r="Q56" s="29">
        <v>71</v>
      </c>
      <c r="R56" s="29">
        <v>9</v>
      </c>
    </row>
    <row r="57" spans="1:18" ht="14.4" x14ac:dyDescent="0.3">
      <c r="A57" s="24">
        <v>44982</v>
      </c>
      <c r="B57" s="25">
        <v>44</v>
      </c>
      <c r="C57" s="25">
        <v>11</v>
      </c>
      <c r="P57" s="24">
        <v>44982</v>
      </c>
      <c r="Q57" s="29">
        <v>52</v>
      </c>
      <c r="R57" s="29">
        <v>4</v>
      </c>
    </row>
    <row r="58" spans="1:18" ht="14.4" x14ac:dyDescent="0.3">
      <c r="A58" s="24">
        <v>44983</v>
      </c>
      <c r="B58" s="25">
        <v>35</v>
      </c>
      <c r="C58" s="25">
        <v>12</v>
      </c>
      <c r="P58" s="24">
        <v>44983</v>
      </c>
      <c r="Q58" s="29">
        <v>66</v>
      </c>
      <c r="R58" s="29">
        <v>7</v>
      </c>
    </row>
    <row r="59" spans="1:18" ht="14.4" x14ac:dyDescent="0.3">
      <c r="A59" s="24">
        <v>44984</v>
      </c>
      <c r="B59" s="25">
        <v>55</v>
      </c>
      <c r="C59" s="25">
        <v>15</v>
      </c>
      <c r="P59" s="24">
        <v>44984</v>
      </c>
      <c r="Q59" s="29">
        <v>47</v>
      </c>
      <c r="R59" s="29">
        <v>7</v>
      </c>
    </row>
    <row r="60" spans="1:18" ht="14.4" x14ac:dyDescent="0.3">
      <c r="A60" s="24">
        <v>44985</v>
      </c>
      <c r="B60" s="25">
        <v>54</v>
      </c>
      <c r="C60" s="25">
        <v>12</v>
      </c>
      <c r="P60" s="24">
        <v>44985</v>
      </c>
      <c r="Q60" s="29">
        <v>32</v>
      </c>
      <c r="R60" s="29">
        <v>3</v>
      </c>
    </row>
    <row r="61" spans="1:18" ht="14.4" x14ac:dyDescent="0.3">
      <c r="A61" s="24">
        <v>44986</v>
      </c>
      <c r="B61" s="25">
        <v>46</v>
      </c>
      <c r="C61" s="25">
        <v>12</v>
      </c>
      <c r="P61" s="24">
        <v>44986</v>
      </c>
      <c r="Q61" s="29">
        <v>68</v>
      </c>
      <c r="R61" s="29">
        <v>4</v>
      </c>
    </row>
    <row r="62" spans="1:18" ht="14.4" x14ac:dyDescent="0.3">
      <c r="A62" s="24">
        <v>44987</v>
      </c>
      <c r="B62" s="25">
        <v>57</v>
      </c>
      <c r="C62" s="25">
        <v>15</v>
      </c>
      <c r="P62" s="24">
        <v>44987</v>
      </c>
      <c r="Q62" s="29">
        <v>51</v>
      </c>
      <c r="R62" s="29">
        <v>6</v>
      </c>
    </row>
    <row r="63" spans="1:18" ht="14.4" x14ac:dyDescent="0.3">
      <c r="A63" s="24">
        <v>44988</v>
      </c>
      <c r="B63" s="25">
        <v>28</v>
      </c>
      <c r="C63" s="25">
        <v>8</v>
      </c>
      <c r="P63" s="24">
        <v>44988</v>
      </c>
      <c r="Q63" s="29">
        <v>42</v>
      </c>
      <c r="R63" s="29">
        <v>6</v>
      </c>
    </row>
    <row r="64" spans="1:18" ht="14.4" x14ac:dyDescent="0.3">
      <c r="A64" s="24">
        <v>44989</v>
      </c>
      <c r="B64" s="25">
        <v>40</v>
      </c>
      <c r="C64" s="25">
        <v>11</v>
      </c>
      <c r="P64" s="24">
        <v>44989</v>
      </c>
      <c r="Q64" s="29">
        <v>50</v>
      </c>
      <c r="R64" s="29">
        <v>4</v>
      </c>
    </row>
    <row r="65" spans="1:18" ht="14.4" x14ac:dyDescent="0.3">
      <c r="A65" s="24">
        <v>44990</v>
      </c>
      <c r="B65" s="25">
        <v>43</v>
      </c>
      <c r="C65" s="25">
        <v>13</v>
      </c>
      <c r="P65" s="24">
        <v>44990</v>
      </c>
      <c r="Q65" s="29">
        <v>56</v>
      </c>
      <c r="R65" s="29">
        <v>8</v>
      </c>
    </row>
    <row r="66" spans="1:18" ht="14.4" x14ac:dyDescent="0.3">
      <c r="A66" s="24">
        <v>44991</v>
      </c>
      <c r="B66" s="25">
        <v>51</v>
      </c>
      <c r="C66" s="25">
        <v>14</v>
      </c>
      <c r="P66" s="24">
        <v>44991</v>
      </c>
      <c r="Q66" s="29">
        <v>71</v>
      </c>
      <c r="R66" s="29">
        <v>6</v>
      </c>
    </row>
    <row r="67" spans="1:18" ht="14.4" x14ac:dyDescent="0.3">
      <c r="A67" s="24">
        <v>44992</v>
      </c>
      <c r="B67" s="25">
        <v>44</v>
      </c>
      <c r="C67" s="25">
        <v>13</v>
      </c>
      <c r="P67" s="24">
        <v>44992</v>
      </c>
      <c r="Q67" s="29">
        <v>33</v>
      </c>
      <c r="R67" s="29">
        <v>5</v>
      </c>
    </row>
    <row r="68" spans="1:18" ht="14.4" x14ac:dyDescent="0.3">
      <c r="A68" s="24">
        <v>44993</v>
      </c>
      <c r="B68" s="25">
        <v>24</v>
      </c>
      <c r="C68" s="25">
        <v>10</v>
      </c>
      <c r="P68" s="24">
        <v>44993</v>
      </c>
      <c r="Q68" s="29">
        <v>70</v>
      </c>
      <c r="R68" s="29">
        <v>9</v>
      </c>
    </row>
    <row r="69" spans="1:18" ht="14.4" x14ac:dyDescent="0.3">
      <c r="A69" s="24">
        <v>44994</v>
      </c>
      <c r="B69" s="25">
        <v>29</v>
      </c>
      <c r="C69" s="25">
        <v>9</v>
      </c>
      <c r="P69" s="24">
        <v>44994</v>
      </c>
      <c r="Q69" s="29">
        <v>33</v>
      </c>
      <c r="R69" s="29">
        <v>7</v>
      </c>
    </row>
    <row r="70" spans="1:18" ht="14.4" x14ac:dyDescent="0.3">
      <c r="A70" s="24">
        <v>44995</v>
      </c>
      <c r="B70" s="25">
        <v>22</v>
      </c>
      <c r="C70" s="25">
        <v>5</v>
      </c>
      <c r="P70" s="24">
        <v>44995</v>
      </c>
      <c r="Q70" s="29">
        <v>62</v>
      </c>
      <c r="R70" s="29">
        <v>5</v>
      </c>
    </row>
    <row r="71" spans="1:18" ht="14.4" x14ac:dyDescent="0.3">
      <c r="A71" s="24">
        <v>44996</v>
      </c>
      <c r="B71" s="25">
        <v>59</v>
      </c>
      <c r="C71" s="25">
        <v>15</v>
      </c>
      <c r="P71" s="24">
        <v>44996</v>
      </c>
      <c r="Q71" s="29">
        <v>87</v>
      </c>
      <c r="R71" s="29">
        <v>5</v>
      </c>
    </row>
    <row r="72" spans="1:18" ht="14.4" x14ac:dyDescent="0.3">
      <c r="A72" s="24">
        <v>44997</v>
      </c>
      <c r="B72" s="25">
        <v>43</v>
      </c>
      <c r="C72" s="25">
        <v>10</v>
      </c>
      <c r="P72" s="24">
        <v>44997</v>
      </c>
      <c r="Q72" s="29">
        <v>65</v>
      </c>
      <c r="R72" s="29">
        <v>7</v>
      </c>
    </row>
    <row r="73" spans="1:18" ht="14.4" x14ac:dyDescent="0.3">
      <c r="A73" s="24">
        <v>44998</v>
      </c>
      <c r="B73" s="25">
        <v>61</v>
      </c>
      <c r="C73" s="25">
        <v>17</v>
      </c>
      <c r="P73" s="24">
        <v>44998</v>
      </c>
      <c r="Q73" s="29">
        <v>60</v>
      </c>
      <c r="R73" s="29">
        <v>4</v>
      </c>
    </row>
    <row r="74" spans="1:18" ht="14.4" x14ac:dyDescent="0.3">
      <c r="A74" s="24">
        <v>44999</v>
      </c>
      <c r="B74" s="25">
        <v>54</v>
      </c>
      <c r="C74" s="25">
        <v>15</v>
      </c>
      <c r="P74" s="24">
        <v>44999</v>
      </c>
      <c r="Q74" s="29">
        <v>44</v>
      </c>
      <c r="R74" s="29">
        <v>5</v>
      </c>
    </row>
    <row r="75" spans="1:18" ht="14.4" x14ac:dyDescent="0.3">
      <c r="A75" s="24">
        <v>45000</v>
      </c>
      <c r="B75" s="25">
        <v>39</v>
      </c>
      <c r="C75" s="25">
        <v>9</v>
      </c>
      <c r="P75" s="24">
        <v>45000</v>
      </c>
      <c r="Q75" s="29">
        <v>66</v>
      </c>
      <c r="R75" s="29">
        <v>8</v>
      </c>
    </row>
    <row r="76" spans="1:18" ht="14.4" x14ac:dyDescent="0.3">
      <c r="A76" s="24">
        <v>45001</v>
      </c>
      <c r="B76" s="25">
        <v>33</v>
      </c>
      <c r="C76" s="25">
        <v>8</v>
      </c>
      <c r="P76" s="24">
        <v>45001</v>
      </c>
      <c r="Q76" s="29">
        <v>58</v>
      </c>
      <c r="R76" s="29">
        <v>4</v>
      </c>
    </row>
    <row r="77" spans="1:18" ht="14.4" x14ac:dyDescent="0.3">
      <c r="A77" s="24">
        <v>45002</v>
      </c>
      <c r="B77" s="25">
        <v>32</v>
      </c>
      <c r="C77" s="25">
        <v>9</v>
      </c>
      <c r="P77" s="24">
        <v>45002</v>
      </c>
      <c r="Q77" s="29">
        <v>54</v>
      </c>
      <c r="R77" s="29">
        <v>4</v>
      </c>
    </row>
    <row r="78" spans="1:18" ht="14.4" x14ac:dyDescent="0.3">
      <c r="A78" s="24">
        <v>45003</v>
      </c>
      <c r="B78" s="25">
        <v>59</v>
      </c>
      <c r="C78" s="25">
        <v>17</v>
      </c>
      <c r="P78" s="24">
        <v>45003</v>
      </c>
      <c r="Q78" s="29">
        <v>70</v>
      </c>
      <c r="R78" s="29">
        <v>7</v>
      </c>
    </row>
    <row r="79" spans="1:18" ht="14.4" x14ac:dyDescent="0.3">
      <c r="A79" s="24">
        <v>45004</v>
      </c>
      <c r="B79" s="25">
        <v>28</v>
      </c>
      <c r="C79" s="25">
        <v>10</v>
      </c>
      <c r="P79" s="24">
        <v>45004</v>
      </c>
      <c r="Q79" s="29">
        <v>45</v>
      </c>
      <c r="R79" s="29">
        <v>4</v>
      </c>
    </row>
    <row r="80" spans="1:18" ht="14.4" x14ac:dyDescent="0.3">
      <c r="A80" s="24">
        <v>45005</v>
      </c>
      <c r="B80" s="25">
        <v>37</v>
      </c>
      <c r="C80" s="25">
        <v>12</v>
      </c>
      <c r="P80" s="24">
        <v>45005</v>
      </c>
      <c r="Q80" s="29">
        <v>34</v>
      </c>
      <c r="R80" s="29">
        <v>4</v>
      </c>
    </row>
    <row r="81" spans="1:18" ht="14.4" x14ac:dyDescent="0.3">
      <c r="A81" s="24">
        <v>45006</v>
      </c>
      <c r="B81" s="25">
        <v>48</v>
      </c>
      <c r="C81" s="25">
        <v>11</v>
      </c>
      <c r="P81" s="24">
        <v>45006</v>
      </c>
      <c r="Q81" s="29">
        <v>41</v>
      </c>
      <c r="R81" s="29">
        <v>6</v>
      </c>
    </row>
    <row r="82" spans="1:18" ht="14.4" x14ac:dyDescent="0.3">
      <c r="A82" s="24">
        <v>45007</v>
      </c>
      <c r="B82" s="25">
        <v>35</v>
      </c>
      <c r="C82" s="25">
        <v>11</v>
      </c>
      <c r="P82" s="24">
        <v>45007</v>
      </c>
      <c r="Q82" s="29">
        <v>66</v>
      </c>
      <c r="R82" s="29">
        <v>4</v>
      </c>
    </row>
    <row r="83" spans="1:18" ht="14.4" x14ac:dyDescent="0.3">
      <c r="A83" s="24">
        <v>45008</v>
      </c>
      <c r="B83" s="25">
        <v>36</v>
      </c>
      <c r="C83" s="25">
        <v>11</v>
      </c>
      <c r="P83" s="24">
        <v>45008</v>
      </c>
      <c r="Q83" s="29">
        <v>55</v>
      </c>
      <c r="R83" s="29">
        <v>8</v>
      </c>
    </row>
    <row r="84" spans="1:18" ht="14.4" x14ac:dyDescent="0.3">
      <c r="A84" s="24">
        <v>45009</v>
      </c>
      <c r="B84" s="25">
        <v>54</v>
      </c>
      <c r="C84" s="25">
        <v>12</v>
      </c>
      <c r="P84" s="24">
        <v>45009</v>
      </c>
      <c r="Q84" s="29">
        <v>78</v>
      </c>
      <c r="R84" s="29">
        <v>9</v>
      </c>
    </row>
    <row r="85" spans="1:18" ht="14.4" x14ac:dyDescent="0.3">
      <c r="A85" s="24">
        <v>45010</v>
      </c>
      <c r="B85" s="25">
        <v>41</v>
      </c>
      <c r="C85" s="25">
        <v>10</v>
      </c>
      <c r="P85" s="24">
        <v>45010</v>
      </c>
      <c r="Q85" s="29">
        <v>41</v>
      </c>
      <c r="R85" s="29">
        <v>3</v>
      </c>
    </row>
    <row r="86" spans="1:18" ht="14.4" x14ac:dyDescent="0.3">
      <c r="A86" s="24">
        <v>45011</v>
      </c>
      <c r="B86" s="25">
        <v>40</v>
      </c>
      <c r="C86" s="25">
        <v>13</v>
      </c>
      <c r="P86" s="24">
        <v>45011</v>
      </c>
      <c r="Q86" s="29">
        <v>68</v>
      </c>
      <c r="R86" s="29">
        <v>5</v>
      </c>
    </row>
    <row r="87" spans="1:18" ht="14.4" x14ac:dyDescent="0.3">
      <c r="A87" s="24">
        <v>45012</v>
      </c>
      <c r="B87" s="25">
        <v>36</v>
      </c>
      <c r="C87" s="25">
        <v>9</v>
      </c>
      <c r="P87" s="24">
        <v>45012</v>
      </c>
      <c r="Q87" s="29">
        <v>74</v>
      </c>
      <c r="R87" s="29">
        <v>7</v>
      </c>
    </row>
    <row r="88" spans="1:18" ht="14.4" x14ac:dyDescent="0.3">
      <c r="A88" s="24">
        <v>45013</v>
      </c>
      <c r="B88" s="25">
        <v>39</v>
      </c>
      <c r="C88" s="25">
        <v>10</v>
      </c>
      <c r="P88" s="24">
        <v>45013</v>
      </c>
      <c r="Q88" s="29">
        <v>62</v>
      </c>
      <c r="R88" s="29">
        <v>5</v>
      </c>
    </row>
    <row r="89" spans="1:18" ht="14.4" x14ac:dyDescent="0.3">
      <c r="A89" s="24">
        <v>45014</v>
      </c>
      <c r="B89" s="25">
        <v>25</v>
      </c>
      <c r="C89" s="25">
        <v>6</v>
      </c>
      <c r="P89" s="24">
        <v>45014</v>
      </c>
      <c r="Q89" s="29">
        <v>40</v>
      </c>
      <c r="R89" s="29">
        <v>5</v>
      </c>
    </row>
    <row r="90" spans="1:18" ht="14.4" x14ac:dyDescent="0.3">
      <c r="A90" s="24">
        <v>45015</v>
      </c>
      <c r="B90" s="25">
        <v>41</v>
      </c>
      <c r="C90" s="25">
        <v>11</v>
      </c>
      <c r="P90" s="24">
        <v>45015</v>
      </c>
      <c r="Q90" s="29">
        <v>67</v>
      </c>
      <c r="R90" s="29">
        <v>5</v>
      </c>
    </row>
    <row r="91" spans="1:18" ht="14.4" x14ac:dyDescent="0.3">
      <c r="A91" s="24">
        <v>45016</v>
      </c>
      <c r="B91" s="25">
        <v>42</v>
      </c>
      <c r="C91" s="25">
        <v>11</v>
      </c>
      <c r="P91" s="24">
        <v>45016</v>
      </c>
      <c r="Q91" s="29">
        <v>79</v>
      </c>
      <c r="R91" s="29">
        <v>9</v>
      </c>
    </row>
    <row r="92" spans="1:18" ht="14.4" x14ac:dyDescent="0.3">
      <c r="A92" s="24">
        <v>45017</v>
      </c>
      <c r="B92" s="25">
        <v>30</v>
      </c>
      <c r="C92" s="25">
        <v>7</v>
      </c>
      <c r="P92" s="24">
        <v>45017</v>
      </c>
      <c r="Q92" s="29">
        <v>59</v>
      </c>
      <c r="R92" s="29">
        <v>5</v>
      </c>
    </row>
    <row r="93" spans="1:18" ht="14.4" x14ac:dyDescent="0.3">
      <c r="A93" s="24">
        <v>45018</v>
      </c>
      <c r="B93" s="25">
        <v>39</v>
      </c>
      <c r="C93" s="25">
        <v>10</v>
      </c>
      <c r="P93" s="24">
        <v>45018</v>
      </c>
      <c r="Q93" s="29">
        <v>73</v>
      </c>
      <c r="R93" s="29">
        <v>9</v>
      </c>
    </row>
    <row r="94" spans="1:18" ht="14.4" x14ac:dyDescent="0.3">
      <c r="A94" s="24">
        <v>45019</v>
      </c>
      <c r="B94" s="25">
        <v>34</v>
      </c>
      <c r="C94" s="25">
        <v>12</v>
      </c>
      <c r="P94" s="24">
        <v>45019</v>
      </c>
      <c r="Q94" s="29">
        <v>56</v>
      </c>
      <c r="R94" s="29">
        <v>7</v>
      </c>
    </row>
    <row r="95" spans="1:18" ht="14.4" x14ac:dyDescent="0.3">
      <c r="A95" s="24">
        <v>45020</v>
      </c>
      <c r="B95" s="25">
        <v>52</v>
      </c>
      <c r="C95" s="25">
        <v>14</v>
      </c>
      <c r="P95" s="24">
        <v>45020</v>
      </c>
      <c r="Q95" s="29">
        <v>82</v>
      </c>
      <c r="R95" s="29">
        <v>5</v>
      </c>
    </row>
    <row r="96" spans="1:18" ht="14.4" x14ac:dyDescent="0.3">
      <c r="A96" s="24">
        <v>45021</v>
      </c>
      <c r="B96" s="25">
        <v>53</v>
      </c>
      <c r="C96" s="25">
        <v>13</v>
      </c>
      <c r="P96" s="24">
        <v>45021</v>
      </c>
      <c r="Q96" s="29">
        <v>62</v>
      </c>
      <c r="R96" s="29">
        <v>5</v>
      </c>
    </row>
    <row r="97" spans="1:18" ht="14.4" x14ac:dyDescent="0.3">
      <c r="A97" s="24">
        <v>45022</v>
      </c>
      <c r="B97" s="25">
        <v>35</v>
      </c>
      <c r="C97" s="25">
        <v>9</v>
      </c>
      <c r="P97" s="24">
        <v>45022</v>
      </c>
      <c r="Q97" s="29">
        <v>76</v>
      </c>
      <c r="R97" s="29">
        <v>6</v>
      </c>
    </row>
    <row r="98" spans="1:18" ht="14.4" x14ac:dyDescent="0.3">
      <c r="A98" s="24">
        <v>45023</v>
      </c>
      <c r="B98" s="25">
        <v>44</v>
      </c>
      <c r="C98" s="25">
        <v>10</v>
      </c>
      <c r="P98" s="24">
        <v>45023</v>
      </c>
      <c r="Q98" s="29">
        <v>35</v>
      </c>
      <c r="R98" s="29">
        <v>5</v>
      </c>
    </row>
    <row r="99" spans="1:18" ht="14.4" x14ac:dyDescent="0.3">
      <c r="A99" s="24">
        <v>45024</v>
      </c>
      <c r="B99" s="25">
        <v>26</v>
      </c>
      <c r="C99" s="25">
        <v>6</v>
      </c>
      <c r="P99" s="24">
        <v>45024</v>
      </c>
      <c r="Q99" s="29">
        <v>61</v>
      </c>
      <c r="R99" s="29">
        <v>4</v>
      </c>
    </row>
    <row r="100" spans="1:18" ht="14.4" x14ac:dyDescent="0.3">
      <c r="A100" s="24">
        <v>45025</v>
      </c>
      <c r="B100" s="25">
        <v>40</v>
      </c>
      <c r="C100" s="25">
        <v>9</v>
      </c>
      <c r="P100" s="24">
        <v>45025</v>
      </c>
      <c r="Q100" s="29">
        <v>65</v>
      </c>
      <c r="R100" s="29">
        <v>7</v>
      </c>
    </row>
    <row r="101" spans="1:18" ht="14.4" x14ac:dyDescent="0.3">
      <c r="A101" s="24">
        <v>45026</v>
      </c>
      <c r="B101" s="25">
        <v>57</v>
      </c>
      <c r="C101" s="25">
        <v>16</v>
      </c>
      <c r="P101" s="24">
        <v>45026</v>
      </c>
      <c r="Q101" s="29">
        <v>83</v>
      </c>
      <c r="R101" s="29">
        <v>9</v>
      </c>
    </row>
    <row r="102" spans="1:18" ht="14.4" x14ac:dyDescent="0.3">
      <c r="A102" s="24">
        <v>45027</v>
      </c>
      <c r="B102" s="25">
        <v>36</v>
      </c>
      <c r="C102" s="25">
        <v>10</v>
      </c>
      <c r="P102" s="24">
        <v>45027</v>
      </c>
      <c r="Q102" s="29">
        <v>35</v>
      </c>
      <c r="R102" s="29">
        <v>5</v>
      </c>
    </row>
    <row r="103" spans="1:18" ht="14.4" x14ac:dyDescent="0.3">
      <c r="A103" s="24">
        <v>45028</v>
      </c>
      <c r="B103" s="25">
        <v>22</v>
      </c>
      <c r="C103" s="25">
        <v>6</v>
      </c>
      <c r="P103" s="24">
        <v>45028</v>
      </c>
      <c r="Q103" s="29">
        <v>44</v>
      </c>
      <c r="R103" s="29">
        <v>3</v>
      </c>
    </row>
    <row r="104" spans="1:18" ht="14.4" x14ac:dyDescent="0.3">
      <c r="A104" s="24">
        <v>45029</v>
      </c>
      <c r="B104" s="25">
        <v>43</v>
      </c>
      <c r="C104" s="25">
        <v>13</v>
      </c>
      <c r="P104" s="24">
        <v>45029</v>
      </c>
      <c r="Q104" s="29">
        <v>57</v>
      </c>
      <c r="R104" s="29">
        <v>5</v>
      </c>
    </row>
    <row r="105" spans="1:18" ht="14.4" x14ac:dyDescent="0.3">
      <c r="A105" s="24">
        <v>45030</v>
      </c>
      <c r="B105" s="25">
        <v>57</v>
      </c>
      <c r="C105" s="25">
        <v>12</v>
      </c>
      <c r="P105" s="24">
        <v>45030</v>
      </c>
      <c r="Q105" s="29">
        <v>76</v>
      </c>
      <c r="R105" s="29">
        <v>7</v>
      </c>
    </row>
    <row r="106" spans="1:18" ht="14.4" x14ac:dyDescent="0.3">
      <c r="A106" s="24">
        <v>45031</v>
      </c>
      <c r="B106" s="25">
        <v>39</v>
      </c>
      <c r="C106" s="25">
        <v>13</v>
      </c>
      <c r="P106" s="24">
        <v>45031</v>
      </c>
      <c r="Q106" s="29">
        <v>48</v>
      </c>
      <c r="R106" s="29">
        <v>7</v>
      </c>
    </row>
    <row r="107" spans="1:18" ht="14.4" x14ac:dyDescent="0.3">
      <c r="A107" s="24">
        <v>45032</v>
      </c>
      <c r="B107" s="25">
        <v>36</v>
      </c>
      <c r="C107" s="25">
        <v>10</v>
      </c>
      <c r="P107" s="24">
        <v>45032</v>
      </c>
      <c r="Q107" s="29">
        <v>62</v>
      </c>
      <c r="R107" s="29">
        <v>8</v>
      </c>
    </row>
    <row r="108" spans="1:18" ht="14.4" x14ac:dyDescent="0.3">
      <c r="A108" s="24">
        <v>45033</v>
      </c>
      <c r="B108" s="25">
        <v>58</v>
      </c>
      <c r="C108" s="25">
        <v>16</v>
      </c>
      <c r="P108" s="24">
        <v>45033</v>
      </c>
      <c r="Q108" s="29">
        <v>45</v>
      </c>
      <c r="R108" s="29">
        <v>7</v>
      </c>
    </row>
    <row r="109" spans="1:18" ht="14.4" x14ac:dyDescent="0.3">
      <c r="A109" s="24">
        <v>45034</v>
      </c>
      <c r="B109" s="25">
        <v>36</v>
      </c>
      <c r="C109" s="25">
        <v>10</v>
      </c>
      <c r="P109" s="24">
        <v>45034</v>
      </c>
      <c r="Q109" s="29">
        <v>34</v>
      </c>
      <c r="R109" s="29">
        <v>4</v>
      </c>
    </row>
    <row r="110" spans="1:18" ht="14.4" x14ac:dyDescent="0.3">
      <c r="A110" s="24">
        <v>45035</v>
      </c>
      <c r="B110" s="25">
        <v>33</v>
      </c>
      <c r="C110" s="25">
        <v>12</v>
      </c>
      <c r="P110" s="24">
        <v>45035</v>
      </c>
      <c r="Q110" s="29">
        <v>51</v>
      </c>
      <c r="R110" s="29">
        <v>8</v>
      </c>
    </row>
    <row r="111" spans="1:18" ht="14.4" x14ac:dyDescent="0.3">
      <c r="A111" s="24">
        <v>45036</v>
      </c>
      <c r="B111" s="25">
        <v>43</v>
      </c>
      <c r="C111" s="25">
        <v>12</v>
      </c>
      <c r="P111" s="24">
        <v>45036</v>
      </c>
      <c r="Q111" s="29">
        <v>85</v>
      </c>
      <c r="R111" s="29">
        <v>8</v>
      </c>
    </row>
    <row r="112" spans="1:18" ht="14.4" x14ac:dyDescent="0.3">
      <c r="A112" s="24">
        <v>45037</v>
      </c>
      <c r="B112" s="25">
        <v>62</v>
      </c>
      <c r="C112" s="25">
        <v>16</v>
      </c>
      <c r="P112" s="24">
        <v>45037</v>
      </c>
      <c r="Q112" s="29">
        <v>59</v>
      </c>
      <c r="R112" s="29">
        <v>4</v>
      </c>
    </row>
    <row r="113" spans="1:18" ht="14.4" x14ac:dyDescent="0.3">
      <c r="A113" s="24">
        <v>45038</v>
      </c>
      <c r="B113" s="25">
        <v>45</v>
      </c>
      <c r="C113" s="25">
        <v>10</v>
      </c>
      <c r="P113" s="24">
        <v>45038</v>
      </c>
      <c r="Q113" s="29">
        <v>67</v>
      </c>
      <c r="R113" s="29">
        <v>8</v>
      </c>
    </row>
    <row r="114" spans="1:18" ht="14.4" x14ac:dyDescent="0.3">
      <c r="A114" s="24">
        <v>45039</v>
      </c>
      <c r="B114" s="25">
        <v>51</v>
      </c>
      <c r="C114" s="25">
        <v>14</v>
      </c>
      <c r="P114" s="24">
        <v>45039</v>
      </c>
      <c r="Q114" s="29">
        <v>77</v>
      </c>
      <c r="R114" s="29">
        <v>9</v>
      </c>
    </row>
    <row r="115" spans="1:18" ht="14.4" x14ac:dyDescent="0.3">
      <c r="A115" s="24">
        <v>45040</v>
      </c>
      <c r="B115" s="25">
        <v>19</v>
      </c>
      <c r="C115" s="25">
        <v>8</v>
      </c>
      <c r="P115" s="24">
        <v>45040</v>
      </c>
      <c r="Q115" s="29">
        <v>60</v>
      </c>
      <c r="R115" s="29">
        <v>7</v>
      </c>
    </row>
    <row r="116" spans="1:18" ht="14.4" x14ac:dyDescent="0.3">
      <c r="A116" s="24">
        <v>45041</v>
      </c>
      <c r="B116" s="25">
        <v>39</v>
      </c>
      <c r="C116" s="25">
        <v>11</v>
      </c>
      <c r="P116" s="24">
        <v>45041</v>
      </c>
      <c r="Q116" s="29">
        <v>53</v>
      </c>
      <c r="R116" s="29">
        <v>6</v>
      </c>
    </row>
    <row r="117" spans="1:18" ht="14.4" x14ac:dyDescent="0.3">
      <c r="A117" s="24">
        <v>45042</v>
      </c>
      <c r="B117" s="25">
        <v>59</v>
      </c>
      <c r="C117" s="25">
        <v>15</v>
      </c>
      <c r="P117" s="24">
        <v>45042</v>
      </c>
      <c r="Q117" s="29">
        <v>84</v>
      </c>
      <c r="R117" s="29">
        <v>5</v>
      </c>
    </row>
    <row r="118" spans="1:18" ht="14.4" x14ac:dyDescent="0.3">
      <c r="A118" s="24">
        <v>45043</v>
      </c>
      <c r="B118" s="25">
        <v>53</v>
      </c>
      <c r="C118" s="25">
        <v>16</v>
      </c>
      <c r="P118" s="24">
        <v>45043</v>
      </c>
      <c r="Q118" s="29">
        <v>37</v>
      </c>
      <c r="R118" s="29">
        <v>3</v>
      </c>
    </row>
    <row r="119" spans="1:18" ht="14.4" x14ac:dyDescent="0.3">
      <c r="A119" s="24">
        <v>45044</v>
      </c>
      <c r="B119" s="25">
        <v>36</v>
      </c>
      <c r="C119" s="25">
        <v>11</v>
      </c>
      <c r="P119" s="24">
        <v>45044</v>
      </c>
      <c r="Q119" s="29">
        <v>67</v>
      </c>
      <c r="R119" s="29">
        <v>8</v>
      </c>
    </row>
    <row r="120" spans="1:18" ht="14.4" x14ac:dyDescent="0.3">
      <c r="A120" s="24">
        <v>45045</v>
      </c>
      <c r="B120" s="25">
        <v>31</v>
      </c>
      <c r="C120" s="25">
        <v>7</v>
      </c>
      <c r="P120" s="24">
        <v>45045</v>
      </c>
      <c r="Q120" s="29">
        <v>57</v>
      </c>
      <c r="R120" s="29">
        <v>7</v>
      </c>
    </row>
    <row r="121" spans="1:18" ht="14.4" x14ac:dyDescent="0.3">
      <c r="A121" s="24">
        <v>45046</v>
      </c>
      <c r="B121" s="25">
        <v>21</v>
      </c>
      <c r="C121" s="25">
        <v>6</v>
      </c>
      <c r="P121" s="24">
        <v>45046</v>
      </c>
      <c r="Q121" s="29">
        <v>83</v>
      </c>
      <c r="R121" s="29">
        <v>8</v>
      </c>
    </row>
    <row r="122" spans="1:18" ht="14.4" x14ac:dyDescent="0.3">
      <c r="A122" s="24">
        <v>45047</v>
      </c>
      <c r="B122" s="25">
        <v>52</v>
      </c>
      <c r="C122" s="25">
        <v>11</v>
      </c>
      <c r="P122" s="24">
        <v>45047</v>
      </c>
      <c r="Q122" s="29">
        <v>70</v>
      </c>
      <c r="R122" s="29">
        <v>5</v>
      </c>
    </row>
    <row r="123" spans="1:18" ht="14.4" x14ac:dyDescent="0.3">
      <c r="A123" s="24">
        <v>45048</v>
      </c>
      <c r="B123" s="25">
        <v>54</v>
      </c>
      <c r="C123" s="25">
        <v>15</v>
      </c>
      <c r="P123" s="24">
        <v>45048</v>
      </c>
      <c r="Q123" s="29">
        <v>67</v>
      </c>
      <c r="R123" s="29">
        <v>5</v>
      </c>
    </row>
    <row r="124" spans="1:18" ht="14.4" x14ac:dyDescent="0.3">
      <c r="A124" s="24">
        <v>45049</v>
      </c>
      <c r="B124" s="25">
        <v>35</v>
      </c>
      <c r="C124" s="25">
        <v>8</v>
      </c>
      <c r="P124" s="24">
        <v>45049</v>
      </c>
      <c r="Q124" s="29">
        <v>37</v>
      </c>
      <c r="R124" s="29">
        <v>5</v>
      </c>
    </row>
    <row r="125" spans="1:18" ht="14.4" x14ac:dyDescent="0.3">
      <c r="A125" s="24">
        <v>45050</v>
      </c>
      <c r="B125" s="25">
        <v>48</v>
      </c>
      <c r="C125" s="25">
        <v>12</v>
      </c>
      <c r="P125" s="24">
        <v>45050</v>
      </c>
      <c r="Q125" s="29">
        <v>58</v>
      </c>
      <c r="R125" s="29">
        <v>4</v>
      </c>
    </row>
    <row r="126" spans="1:18" ht="14.4" x14ac:dyDescent="0.3">
      <c r="A126" s="24">
        <v>45051</v>
      </c>
      <c r="B126" s="25">
        <v>53</v>
      </c>
      <c r="C126" s="25">
        <v>16</v>
      </c>
      <c r="P126" s="24">
        <v>45051</v>
      </c>
      <c r="Q126" s="29">
        <v>68</v>
      </c>
      <c r="R126" s="29">
        <v>4</v>
      </c>
    </row>
    <row r="127" spans="1:18" ht="14.4" x14ac:dyDescent="0.3">
      <c r="A127" s="24">
        <v>45052</v>
      </c>
      <c r="B127" s="25">
        <v>25</v>
      </c>
      <c r="C127" s="25">
        <v>7</v>
      </c>
      <c r="P127" s="24">
        <v>45052</v>
      </c>
      <c r="Q127" s="29">
        <v>72</v>
      </c>
      <c r="R127" s="29">
        <v>9</v>
      </c>
    </row>
    <row r="128" spans="1:18" ht="14.4" x14ac:dyDescent="0.3">
      <c r="A128" s="24">
        <v>45053</v>
      </c>
      <c r="B128" s="25">
        <v>25</v>
      </c>
      <c r="C128" s="25">
        <v>7</v>
      </c>
      <c r="P128" s="24">
        <v>45053</v>
      </c>
      <c r="Q128" s="29">
        <v>60</v>
      </c>
      <c r="R128" s="29">
        <v>5</v>
      </c>
    </row>
    <row r="129" spans="1:18" ht="14.4" x14ac:dyDescent="0.3">
      <c r="A129" s="24">
        <v>45054</v>
      </c>
      <c r="B129" s="25">
        <v>58</v>
      </c>
      <c r="C129" s="25">
        <v>17</v>
      </c>
      <c r="P129" s="24">
        <v>45054</v>
      </c>
      <c r="Q129" s="29">
        <v>41</v>
      </c>
      <c r="R129" s="29">
        <v>5</v>
      </c>
    </row>
    <row r="130" spans="1:18" ht="14.4" x14ac:dyDescent="0.3">
      <c r="A130" s="24">
        <v>45055</v>
      </c>
      <c r="B130" s="25">
        <v>41</v>
      </c>
      <c r="C130" s="25">
        <v>9</v>
      </c>
      <c r="P130" s="24">
        <v>45055</v>
      </c>
      <c r="Q130" s="29">
        <v>40</v>
      </c>
      <c r="R130" s="29">
        <v>5</v>
      </c>
    </row>
    <row r="131" spans="1:18" ht="14.4" x14ac:dyDescent="0.3">
      <c r="A131" s="24">
        <v>45056</v>
      </c>
      <c r="B131" s="25">
        <v>47</v>
      </c>
      <c r="C131" s="25">
        <v>13</v>
      </c>
      <c r="P131" s="24">
        <v>45056</v>
      </c>
      <c r="Q131" s="29">
        <v>49</v>
      </c>
      <c r="R131" s="29">
        <v>7</v>
      </c>
    </row>
    <row r="132" spans="1:18" ht="14.4" x14ac:dyDescent="0.3">
      <c r="A132" s="24">
        <v>45057</v>
      </c>
      <c r="B132" s="25">
        <v>34</v>
      </c>
      <c r="C132" s="25">
        <v>10</v>
      </c>
      <c r="P132" s="24">
        <v>45057</v>
      </c>
      <c r="Q132" s="29">
        <v>52</v>
      </c>
      <c r="R132" s="29">
        <v>5</v>
      </c>
    </row>
    <row r="133" spans="1:18" ht="14.4" x14ac:dyDescent="0.3">
      <c r="A133" s="24">
        <v>45058</v>
      </c>
      <c r="B133" s="25">
        <v>42</v>
      </c>
      <c r="C133" s="25">
        <v>13</v>
      </c>
      <c r="P133" s="24">
        <v>45058</v>
      </c>
      <c r="Q133" s="29">
        <v>78</v>
      </c>
      <c r="R133" s="29">
        <v>7</v>
      </c>
    </row>
    <row r="134" spans="1:18" ht="14.4" x14ac:dyDescent="0.3">
      <c r="A134" s="24">
        <v>45059</v>
      </c>
      <c r="B134" s="25">
        <v>33</v>
      </c>
      <c r="C134" s="25">
        <v>9</v>
      </c>
      <c r="P134" s="24">
        <v>45059</v>
      </c>
      <c r="Q134" s="29">
        <v>83</v>
      </c>
      <c r="R134" s="29">
        <v>8</v>
      </c>
    </row>
    <row r="135" spans="1:18" ht="14.4" x14ac:dyDescent="0.3">
      <c r="A135" s="24">
        <v>45060</v>
      </c>
      <c r="B135" s="25">
        <v>54</v>
      </c>
      <c r="C135" s="25">
        <v>12</v>
      </c>
      <c r="P135" s="24">
        <v>45060</v>
      </c>
      <c r="Q135" s="29">
        <v>38</v>
      </c>
      <c r="R135" s="29">
        <v>6</v>
      </c>
    </row>
    <row r="136" spans="1:18" ht="14.4" x14ac:dyDescent="0.3">
      <c r="A136" s="24">
        <v>45061</v>
      </c>
      <c r="B136" s="25">
        <v>44</v>
      </c>
      <c r="C136" s="25">
        <v>12</v>
      </c>
      <c r="P136" s="24">
        <v>45061</v>
      </c>
      <c r="Q136" s="29">
        <v>41</v>
      </c>
      <c r="R136" s="29">
        <v>7</v>
      </c>
    </row>
    <row r="137" spans="1:18" ht="14.4" x14ac:dyDescent="0.3">
      <c r="A137" s="24">
        <v>45062</v>
      </c>
      <c r="B137" s="25">
        <v>50</v>
      </c>
      <c r="C137" s="25">
        <v>15</v>
      </c>
      <c r="P137" s="24">
        <v>45062</v>
      </c>
      <c r="Q137" s="29">
        <v>72</v>
      </c>
      <c r="R137" s="29">
        <v>5</v>
      </c>
    </row>
    <row r="138" spans="1:18" ht="14.4" x14ac:dyDescent="0.3">
      <c r="A138" s="24">
        <v>45063</v>
      </c>
      <c r="B138" s="25">
        <v>59</v>
      </c>
      <c r="C138" s="25">
        <v>17</v>
      </c>
      <c r="P138" s="24">
        <v>45063</v>
      </c>
      <c r="Q138" s="29">
        <v>54</v>
      </c>
      <c r="R138" s="29">
        <v>6</v>
      </c>
    </row>
    <row r="139" spans="1:18" ht="14.4" x14ac:dyDescent="0.3">
      <c r="A139" s="24">
        <v>45064</v>
      </c>
      <c r="B139" s="25">
        <v>23</v>
      </c>
      <c r="C139" s="25">
        <v>9</v>
      </c>
      <c r="P139" s="24">
        <v>45064</v>
      </c>
      <c r="Q139" s="29">
        <v>36</v>
      </c>
      <c r="R139" s="29">
        <v>4</v>
      </c>
    </row>
    <row r="140" spans="1:18" ht="14.4" x14ac:dyDescent="0.3">
      <c r="A140" s="24">
        <v>45065</v>
      </c>
      <c r="B140" s="25">
        <v>59</v>
      </c>
      <c r="C140" s="25">
        <v>13</v>
      </c>
      <c r="P140" s="24">
        <v>45065</v>
      </c>
      <c r="Q140" s="29">
        <v>54</v>
      </c>
      <c r="R140" s="29">
        <v>5</v>
      </c>
    </row>
    <row r="141" spans="1:18" ht="14.4" x14ac:dyDescent="0.3">
      <c r="A141" s="24">
        <v>45066</v>
      </c>
      <c r="B141" s="25">
        <v>36</v>
      </c>
      <c r="C141" s="25">
        <v>10</v>
      </c>
      <c r="P141" s="24">
        <v>45066</v>
      </c>
      <c r="Q141" s="29">
        <v>55</v>
      </c>
      <c r="R141" s="29">
        <v>5</v>
      </c>
    </row>
    <row r="142" spans="1:18" ht="14.4" x14ac:dyDescent="0.3">
      <c r="A142" s="24">
        <v>45067</v>
      </c>
      <c r="B142" s="25">
        <v>42</v>
      </c>
      <c r="C142" s="25">
        <v>10</v>
      </c>
      <c r="P142" s="24">
        <v>45067</v>
      </c>
      <c r="Q142" s="29">
        <v>45</v>
      </c>
      <c r="R142" s="29">
        <v>6</v>
      </c>
    </row>
    <row r="143" spans="1:18" ht="14.4" x14ac:dyDescent="0.3">
      <c r="A143" s="24">
        <v>45068</v>
      </c>
      <c r="B143" s="25">
        <v>29</v>
      </c>
      <c r="C143" s="25">
        <v>7</v>
      </c>
      <c r="P143" s="24">
        <v>45068</v>
      </c>
      <c r="Q143" s="29">
        <v>83</v>
      </c>
      <c r="R143" s="29">
        <v>8</v>
      </c>
    </row>
    <row r="144" spans="1:18" ht="14.4" x14ac:dyDescent="0.3">
      <c r="A144" s="24">
        <v>45069</v>
      </c>
      <c r="B144" s="25">
        <v>26</v>
      </c>
      <c r="C144" s="25">
        <v>7</v>
      </c>
      <c r="P144" s="24">
        <v>45069</v>
      </c>
      <c r="Q144" s="29">
        <v>55</v>
      </c>
      <c r="R144" s="29">
        <v>8</v>
      </c>
    </row>
    <row r="145" spans="1:18" ht="14.4" x14ac:dyDescent="0.3">
      <c r="A145" s="24">
        <v>45070</v>
      </c>
      <c r="B145" s="25">
        <v>23</v>
      </c>
      <c r="C145" s="25">
        <v>6</v>
      </c>
      <c r="P145" s="24">
        <v>45070</v>
      </c>
      <c r="Q145" s="29">
        <v>41</v>
      </c>
      <c r="R145" s="29">
        <v>6</v>
      </c>
    </row>
    <row r="146" spans="1:18" ht="14.4" x14ac:dyDescent="0.3">
      <c r="A146" s="24">
        <v>45071</v>
      </c>
      <c r="B146" s="25">
        <v>48</v>
      </c>
      <c r="C146" s="25">
        <v>13</v>
      </c>
      <c r="P146" s="24">
        <v>45071</v>
      </c>
      <c r="Q146" s="29">
        <v>73</v>
      </c>
      <c r="R146" s="29">
        <v>6</v>
      </c>
    </row>
    <row r="147" spans="1:18" ht="14.4" x14ac:dyDescent="0.3">
      <c r="A147" s="24">
        <v>45072</v>
      </c>
      <c r="B147" s="25">
        <v>46</v>
      </c>
      <c r="C147" s="25">
        <v>14</v>
      </c>
      <c r="P147" s="24">
        <v>45072</v>
      </c>
      <c r="Q147" s="29">
        <v>77</v>
      </c>
      <c r="R147" s="29">
        <v>5</v>
      </c>
    </row>
    <row r="148" spans="1:18" ht="14.4" x14ac:dyDescent="0.3">
      <c r="A148" s="24">
        <v>45073</v>
      </c>
      <c r="B148" s="25">
        <v>37</v>
      </c>
      <c r="C148" s="25">
        <v>12</v>
      </c>
      <c r="P148" s="24">
        <v>45073</v>
      </c>
      <c r="Q148" s="29">
        <v>88</v>
      </c>
      <c r="R148" s="29">
        <v>5</v>
      </c>
    </row>
    <row r="149" spans="1:18" ht="14.4" x14ac:dyDescent="0.3">
      <c r="A149" s="24">
        <v>45074</v>
      </c>
      <c r="B149" s="25">
        <v>36</v>
      </c>
      <c r="C149" s="25">
        <v>9</v>
      </c>
      <c r="P149" s="24">
        <v>45074</v>
      </c>
      <c r="Q149" s="29">
        <v>63</v>
      </c>
      <c r="R149" s="29">
        <v>4</v>
      </c>
    </row>
    <row r="150" spans="1:18" ht="14.4" x14ac:dyDescent="0.3">
      <c r="A150" s="24">
        <v>45075</v>
      </c>
      <c r="B150" s="25">
        <v>37</v>
      </c>
      <c r="C150" s="25">
        <v>8</v>
      </c>
      <c r="P150" s="24">
        <v>45075</v>
      </c>
      <c r="Q150" s="29">
        <v>60</v>
      </c>
      <c r="R150" s="29">
        <v>7</v>
      </c>
    </row>
    <row r="151" spans="1:18" ht="14.4" x14ac:dyDescent="0.3">
      <c r="A151" s="24">
        <v>45076</v>
      </c>
      <c r="B151" s="25">
        <v>41</v>
      </c>
      <c r="C151" s="25">
        <v>11</v>
      </c>
      <c r="P151" s="24">
        <v>45076</v>
      </c>
      <c r="Q151" s="29">
        <v>76</v>
      </c>
      <c r="R151" s="29">
        <v>8</v>
      </c>
    </row>
    <row r="152" spans="1:18" ht="14.4" x14ac:dyDescent="0.3">
      <c r="A152" s="24">
        <v>45077</v>
      </c>
      <c r="B152" s="25">
        <v>23</v>
      </c>
      <c r="C152" s="25">
        <v>9</v>
      </c>
      <c r="P152" s="24">
        <v>45077</v>
      </c>
      <c r="Q152" s="29">
        <v>48</v>
      </c>
      <c r="R152" s="29">
        <v>4</v>
      </c>
    </row>
    <row r="153" spans="1:18" ht="14.4" x14ac:dyDescent="0.3">
      <c r="A153" s="24">
        <v>45078</v>
      </c>
      <c r="B153" s="25">
        <v>40</v>
      </c>
      <c r="C153" s="25">
        <v>13</v>
      </c>
      <c r="P153" s="24">
        <v>45078</v>
      </c>
      <c r="Q153" s="29">
        <v>58</v>
      </c>
      <c r="R153" s="29">
        <v>6</v>
      </c>
    </row>
    <row r="154" spans="1:18" ht="14.4" x14ac:dyDescent="0.3">
      <c r="A154" s="24">
        <v>45079</v>
      </c>
      <c r="B154" s="25">
        <v>35</v>
      </c>
      <c r="C154" s="25">
        <v>11</v>
      </c>
      <c r="P154" s="24">
        <v>45079</v>
      </c>
      <c r="Q154" s="29">
        <v>45</v>
      </c>
      <c r="R154" s="29">
        <v>5</v>
      </c>
    </row>
    <row r="155" spans="1:18" ht="14.4" x14ac:dyDescent="0.3">
      <c r="A155" s="24">
        <v>45080</v>
      </c>
      <c r="B155" s="25">
        <v>61</v>
      </c>
      <c r="C155" s="25">
        <v>16</v>
      </c>
      <c r="P155" s="24">
        <v>45080</v>
      </c>
      <c r="Q155" s="29">
        <v>56</v>
      </c>
      <c r="R155" s="29">
        <v>7</v>
      </c>
    </row>
    <row r="156" spans="1:18" ht="14.4" x14ac:dyDescent="0.3">
      <c r="A156" s="24">
        <v>45081</v>
      </c>
      <c r="B156" s="25">
        <v>36</v>
      </c>
      <c r="C156" s="25">
        <v>9</v>
      </c>
      <c r="P156" s="24">
        <v>45081</v>
      </c>
      <c r="Q156" s="29">
        <v>73</v>
      </c>
      <c r="R156" s="29">
        <v>5</v>
      </c>
    </row>
    <row r="157" spans="1:18" ht="14.4" x14ac:dyDescent="0.3">
      <c r="A157" s="24">
        <v>45082</v>
      </c>
      <c r="B157" s="25">
        <v>48</v>
      </c>
      <c r="C157" s="25">
        <v>13</v>
      </c>
      <c r="P157" s="24">
        <v>45082</v>
      </c>
      <c r="Q157" s="29">
        <v>48</v>
      </c>
      <c r="R157" s="29">
        <v>7</v>
      </c>
    </row>
    <row r="158" spans="1:18" ht="14.4" x14ac:dyDescent="0.3">
      <c r="A158" s="24">
        <v>45083</v>
      </c>
      <c r="B158" s="25">
        <v>22</v>
      </c>
      <c r="C158" s="25">
        <v>7</v>
      </c>
      <c r="P158" s="24">
        <v>45083</v>
      </c>
      <c r="Q158" s="29">
        <v>71</v>
      </c>
      <c r="R158" s="29">
        <v>5</v>
      </c>
    </row>
    <row r="159" spans="1:18" ht="14.4" x14ac:dyDescent="0.3">
      <c r="A159" s="24">
        <v>45084</v>
      </c>
      <c r="B159" s="25">
        <v>46</v>
      </c>
      <c r="C159" s="25">
        <v>14</v>
      </c>
      <c r="P159" s="24">
        <v>45084</v>
      </c>
      <c r="Q159" s="29">
        <v>70</v>
      </c>
      <c r="R159" s="29">
        <v>5</v>
      </c>
    </row>
    <row r="160" spans="1:18" ht="14.4" x14ac:dyDescent="0.3">
      <c r="A160" s="24">
        <v>45085</v>
      </c>
      <c r="B160" s="25">
        <v>56</v>
      </c>
      <c r="C160" s="25">
        <v>15</v>
      </c>
      <c r="P160" s="24">
        <v>45085</v>
      </c>
      <c r="Q160" s="29">
        <v>60</v>
      </c>
      <c r="R160" s="29">
        <v>5</v>
      </c>
    </row>
    <row r="161" spans="1:18" ht="14.4" x14ac:dyDescent="0.3">
      <c r="A161" s="24">
        <v>45086</v>
      </c>
      <c r="B161" s="25">
        <v>35</v>
      </c>
      <c r="C161" s="25">
        <v>8</v>
      </c>
      <c r="P161" s="24">
        <v>45086</v>
      </c>
      <c r="Q161" s="29">
        <v>56</v>
      </c>
      <c r="R161" s="29">
        <v>7</v>
      </c>
    </row>
    <row r="162" spans="1:18" ht="14.4" x14ac:dyDescent="0.3">
      <c r="A162" s="24">
        <v>45087</v>
      </c>
      <c r="B162" s="25">
        <v>29</v>
      </c>
      <c r="C162" s="25">
        <v>11</v>
      </c>
      <c r="P162" s="24">
        <v>45087</v>
      </c>
      <c r="Q162" s="29">
        <v>85</v>
      </c>
      <c r="R162" s="29">
        <v>5</v>
      </c>
    </row>
    <row r="163" spans="1:18" ht="14.4" x14ac:dyDescent="0.3">
      <c r="A163" s="24">
        <v>45088</v>
      </c>
      <c r="B163" s="25">
        <v>44</v>
      </c>
      <c r="C163" s="25">
        <v>10</v>
      </c>
      <c r="P163" s="24">
        <v>45088</v>
      </c>
      <c r="Q163" s="29">
        <v>53</v>
      </c>
      <c r="R163" s="29">
        <v>7</v>
      </c>
    </row>
    <row r="164" spans="1:18" ht="14.4" x14ac:dyDescent="0.3">
      <c r="A164" s="24">
        <v>45089</v>
      </c>
      <c r="B164" s="25">
        <v>40</v>
      </c>
      <c r="C164" s="25">
        <v>13</v>
      </c>
      <c r="P164" s="24">
        <v>45089</v>
      </c>
      <c r="Q164" s="29">
        <v>80</v>
      </c>
      <c r="R164" s="29">
        <v>6</v>
      </c>
    </row>
    <row r="165" spans="1:18" ht="14.4" x14ac:dyDescent="0.3">
      <c r="A165" s="24">
        <v>45090</v>
      </c>
      <c r="B165" s="25">
        <v>50</v>
      </c>
      <c r="C165" s="25">
        <v>13</v>
      </c>
      <c r="P165" s="24">
        <v>45090</v>
      </c>
      <c r="Q165" s="29">
        <v>54</v>
      </c>
      <c r="R165" s="29">
        <v>8</v>
      </c>
    </row>
    <row r="166" spans="1:18" ht="14.4" x14ac:dyDescent="0.3">
      <c r="A166" s="24">
        <v>45091</v>
      </c>
      <c r="B166" s="25">
        <v>31</v>
      </c>
      <c r="C166" s="25">
        <v>9</v>
      </c>
      <c r="P166" s="24">
        <v>45091</v>
      </c>
      <c r="Q166" s="29">
        <v>59</v>
      </c>
      <c r="R166" s="29">
        <v>4</v>
      </c>
    </row>
    <row r="167" spans="1:18" ht="14.4" x14ac:dyDescent="0.3">
      <c r="A167" s="24">
        <v>45092</v>
      </c>
      <c r="B167" s="25">
        <v>33</v>
      </c>
      <c r="C167" s="25">
        <v>9</v>
      </c>
      <c r="P167" s="24">
        <v>45092</v>
      </c>
      <c r="Q167" s="29">
        <v>40</v>
      </c>
      <c r="R167" s="29">
        <v>4</v>
      </c>
    </row>
    <row r="168" spans="1:18" ht="14.4" x14ac:dyDescent="0.3">
      <c r="A168" s="24">
        <v>45093</v>
      </c>
      <c r="B168" s="25">
        <v>39</v>
      </c>
      <c r="C168" s="25">
        <v>11</v>
      </c>
      <c r="P168" s="24">
        <v>45093</v>
      </c>
      <c r="Q168" s="29">
        <v>75</v>
      </c>
      <c r="R168" s="29">
        <v>9</v>
      </c>
    </row>
    <row r="169" spans="1:18" ht="14.4" x14ac:dyDescent="0.3">
      <c r="A169" s="24">
        <v>45094</v>
      </c>
      <c r="B169" s="25">
        <v>54</v>
      </c>
      <c r="C169" s="25">
        <v>16</v>
      </c>
      <c r="P169" s="24">
        <v>45094</v>
      </c>
      <c r="Q169" s="29">
        <v>53</v>
      </c>
      <c r="R169" s="29">
        <v>8</v>
      </c>
    </row>
    <row r="170" spans="1:18" ht="14.4" x14ac:dyDescent="0.3">
      <c r="A170" s="24">
        <v>45095</v>
      </c>
      <c r="B170" s="25">
        <v>54</v>
      </c>
      <c r="C170" s="25">
        <v>14</v>
      </c>
      <c r="P170" s="24">
        <v>45095</v>
      </c>
      <c r="Q170" s="29">
        <v>84</v>
      </c>
      <c r="R170" s="29">
        <v>7</v>
      </c>
    </row>
    <row r="171" spans="1:18" ht="14.4" x14ac:dyDescent="0.3">
      <c r="A171" s="24">
        <v>45096</v>
      </c>
      <c r="B171" s="25">
        <v>30</v>
      </c>
      <c r="C171" s="25">
        <v>7</v>
      </c>
      <c r="P171" s="24">
        <v>45096</v>
      </c>
      <c r="Q171" s="29">
        <v>78</v>
      </c>
      <c r="R171" s="29">
        <v>9</v>
      </c>
    </row>
    <row r="172" spans="1:18" ht="14.4" x14ac:dyDescent="0.3">
      <c r="A172" s="24">
        <v>45097</v>
      </c>
      <c r="B172" s="25">
        <v>58</v>
      </c>
      <c r="C172" s="25">
        <v>17</v>
      </c>
      <c r="P172" s="24">
        <v>45097</v>
      </c>
      <c r="Q172" s="29">
        <v>76</v>
      </c>
      <c r="R172" s="29">
        <v>6</v>
      </c>
    </row>
    <row r="173" spans="1:18" ht="14.4" x14ac:dyDescent="0.3">
      <c r="A173" s="24">
        <v>45098</v>
      </c>
      <c r="B173" s="25">
        <v>36</v>
      </c>
      <c r="C173" s="25">
        <v>10</v>
      </c>
      <c r="P173" s="24">
        <v>45098</v>
      </c>
      <c r="Q173" s="29">
        <v>67</v>
      </c>
      <c r="R173" s="29">
        <v>8</v>
      </c>
    </row>
    <row r="174" spans="1:18" ht="14.4" x14ac:dyDescent="0.3">
      <c r="A174" s="24">
        <v>45099</v>
      </c>
      <c r="B174" s="25">
        <v>34</v>
      </c>
      <c r="C174" s="25">
        <v>10</v>
      </c>
      <c r="P174" s="24">
        <v>45099</v>
      </c>
      <c r="Q174" s="29">
        <v>80</v>
      </c>
      <c r="R174" s="29">
        <v>6</v>
      </c>
    </row>
    <row r="175" spans="1:18" ht="14.4" x14ac:dyDescent="0.3">
      <c r="A175" s="24">
        <v>45100</v>
      </c>
      <c r="B175" s="25">
        <v>33</v>
      </c>
      <c r="C175" s="25">
        <v>9</v>
      </c>
      <c r="P175" s="24">
        <v>45100</v>
      </c>
      <c r="Q175" s="29">
        <v>52</v>
      </c>
      <c r="R175" s="29">
        <v>5</v>
      </c>
    </row>
    <row r="176" spans="1:18" ht="14.4" x14ac:dyDescent="0.3">
      <c r="A176" s="24">
        <v>45101</v>
      </c>
      <c r="B176" s="25">
        <v>53</v>
      </c>
      <c r="C176" s="25">
        <v>12</v>
      </c>
      <c r="P176" s="24">
        <v>45101</v>
      </c>
      <c r="Q176" s="29">
        <v>50</v>
      </c>
      <c r="R176" s="29">
        <v>7</v>
      </c>
    </row>
    <row r="177" spans="1:18" ht="14.4" x14ac:dyDescent="0.3">
      <c r="A177" s="24">
        <v>45102</v>
      </c>
      <c r="B177" s="25">
        <v>48</v>
      </c>
      <c r="C177" s="25">
        <v>12</v>
      </c>
      <c r="P177" s="24">
        <v>45102</v>
      </c>
      <c r="Q177" s="29">
        <v>71</v>
      </c>
      <c r="R177" s="29">
        <v>5</v>
      </c>
    </row>
    <row r="178" spans="1:18" ht="14.4" x14ac:dyDescent="0.3">
      <c r="A178" s="24">
        <v>45103</v>
      </c>
      <c r="B178" s="25">
        <v>40</v>
      </c>
      <c r="C178" s="25">
        <v>9</v>
      </c>
      <c r="P178" s="24">
        <v>45103</v>
      </c>
      <c r="Q178" s="29">
        <v>50</v>
      </c>
      <c r="R178" s="29">
        <v>4</v>
      </c>
    </row>
    <row r="179" spans="1:18" ht="14.4" x14ac:dyDescent="0.3">
      <c r="A179" s="24">
        <v>45104</v>
      </c>
      <c r="B179" s="25">
        <v>39</v>
      </c>
      <c r="C179" s="25">
        <v>9</v>
      </c>
      <c r="P179" s="24">
        <v>45104</v>
      </c>
      <c r="Q179" s="29">
        <v>81</v>
      </c>
      <c r="R179" s="29">
        <v>9</v>
      </c>
    </row>
    <row r="180" spans="1:18" ht="14.4" x14ac:dyDescent="0.3">
      <c r="A180" s="24">
        <v>45105</v>
      </c>
      <c r="B180" s="25">
        <v>34</v>
      </c>
      <c r="C180" s="25">
        <v>12</v>
      </c>
      <c r="P180" s="24">
        <v>45105</v>
      </c>
      <c r="Q180" s="29">
        <v>65</v>
      </c>
      <c r="R180" s="29">
        <v>5</v>
      </c>
    </row>
    <row r="181" spans="1:18" ht="14.4" x14ac:dyDescent="0.3">
      <c r="A181" s="24">
        <v>45106</v>
      </c>
      <c r="B181" s="25">
        <v>46</v>
      </c>
      <c r="C181" s="25">
        <v>11</v>
      </c>
      <c r="P181" s="24">
        <v>45106</v>
      </c>
      <c r="Q181" s="29">
        <v>48</v>
      </c>
      <c r="R181" s="29">
        <v>7</v>
      </c>
    </row>
    <row r="182" spans="1:18" ht="14.4" x14ac:dyDescent="0.3">
      <c r="A182" s="24">
        <v>45107</v>
      </c>
      <c r="B182" s="25">
        <v>55</v>
      </c>
      <c r="C182" s="25">
        <v>13</v>
      </c>
      <c r="P182" s="24">
        <v>45107</v>
      </c>
      <c r="Q182" s="29">
        <v>54</v>
      </c>
      <c r="R182" s="29">
        <v>6</v>
      </c>
    </row>
    <row r="183" spans="1:18" ht="14.4" x14ac:dyDescent="0.3">
      <c r="A183" s="24">
        <v>45108</v>
      </c>
      <c r="B183" s="25">
        <v>42</v>
      </c>
      <c r="C183" s="25">
        <v>10</v>
      </c>
      <c r="P183" s="24">
        <v>45108</v>
      </c>
      <c r="Q183" s="29">
        <v>75</v>
      </c>
      <c r="R183" s="29">
        <v>7</v>
      </c>
    </row>
    <row r="184" spans="1:18" ht="14.4" x14ac:dyDescent="0.3">
      <c r="A184" s="24">
        <v>45109</v>
      </c>
      <c r="B184" s="25">
        <v>31</v>
      </c>
      <c r="C184" s="25">
        <v>7</v>
      </c>
      <c r="P184" s="24">
        <v>45109</v>
      </c>
      <c r="Q184" s="29">
        <v>74</v>
      </c>
      <c r="R184" s="29">
        <v>8</v>
      </c>
    </row>
    <row r="185" spans="1:18" ht="14.4" x14ac:dyDescent="0.3">
      <c r="A185" s="24">
        <v>45110</v>
      </c>
      <c r="B185" s="25">
        <v>30</v>
      </c>
      <c r="C185" s="25">
        <v>7</v>
      </c>
      <c r="P185" s="24">
        <v>45110</v>
      </c>
      <c r="Q185" s="29">
        <v>85</v>
      </c>
      <c r="R185" s="29">
        <v>6</v>
      </c>
    </row>
    <row r="186" spans="1:18" ht="14.4" x14ac:dyDescent="0.3">
      <c r="A186" s="24">
        <v>45111</v>
      </c>
      <c r="B186" s="25">
        <v>47</v>
      </c>
      <c r="C186" s="25">
        <v>12</v>
      </c>
      <c r="P186" s="24">
        <v>45111</v>
      </c>
      <c r="Q186" s="29">
        <v>54</v>
      </c>
      <c r="R186" s="29">
        <v>6</v>
      </c>
    </row>
    <row r="187" spans="1:18" ht="14.4" x14ac:dyDescent="0.3">
      <c r="A187" s="24">
        <v>45112</v>
      </c>
      <c r="B187" s="25">
        <v>40</v>
      </c>
      <c r="C187" s="25">
        <v>13</v>
      </c>
      <c r="P187" s="24">
        <v>45112</v>
      </c>
      <c r="Q187" s="29">
        <v>43</v>
      </c>
      <c r="R187" s="29">
        <v>7</v>
      </c>
    </row>
    <row r="188" spans="1:18" ht="14.4" x14ac:dyDescent="0.3">
      <c r="A188" s="24">
        <v>45113</v>
      </c>
      <c r="B188" s="25">
        <v>33</v>
      </c>
      <c r="C188" s="25">
        <v>10</v>
      </c>
      <c r="P188" s="24">
        <v>45113</v>
      </c>
      <c r="Q188" s="29">
        <v>54</v>
      </c>
      <c r="R188" s="29">
        <v>6</v>
      </c>
    </row>
    <row r="189" spans="1:18" ht="14.4" x14ac:dyDescent="0.3">
      <c r="A189" s="24">
        <v>45114</v>
      </c>
      <c r="B189" s="25">
        <v>46</v>
      </c>
      <c r="C189" s="25">
        <v>12</v>
      </c>
      <c r="P189" s="24">
        <v>45114</v>
      </c>
      <c r="Q189" s="29">
        <v>54</v>
      </c>
      <c r="R189" s="29">
        <v>8</v>
      </c>
    </row>
    <row r="190" spans="1:18" ht="14.4" x14ac:dyDescent="0.3">
      <c r="A190" s="24">
        <v>45115</v>
      </c>
      <c r="B190" s="25">
        <v>53</v>
      </c>
      <c r="C190" s="25">
        <v>15</v>
      </c>
      <c r="P190" s="24">
        <v>45115</v>
      </c>
      <c r="Q190" s="29">
        <v>55</v>
      </c>
      <c r="R190" s="29">
        <v>5</v>
      </c>
    </row>
    <row r="191" spans="1:18" ht="14.4" x14ac:dyDescent="0.3">
      <c r="A191" s="24">
        <v>45116</v>
      </c>
      <c r="B191" s="25">
        <v>39</v>
      </c>
      <c r="C191" s="25">
        <v>11</v>
      </c>
      <c r="P191" s="24">
        <v>45116</v>
      </c>
      <c r="Q191" s="29">
        <v>57</v>
      </c>
      <c r="R191" s="29">
        <v>7</v>
      </c>
    </row>
    <row r="192" spans="1:18" ht="14.4" x14ac:dyDescent="0.3">
      <c r="A192" s="24">
        <v>45117</v>
      </c>
      <c r="B192" s="25">
        <v>56</v>
      </c>
      <c r="C192" s="25">
        <v>12</v>
      </c>
      <c r="P192" s="24">
        <v>45117</v>
      </c>
      <c r="Q192" s="29">
        <v>49</v>
      </c>
      <c r="R192" s="29">
        <v>4</v>
      </c>
    </row>
    <row r="193" spans="1:18" ht="14.4" x14ac:dyDescent="0.3">
      <c r="A193" s="24">
        <v>45118</v>
      </c>
      <c r="B193" s="25">
        <v>55</v>
      </c>
      <c r="C193" s="25">
        <v>12</v>
      </c>
      <c r="P193" s="24">
        <v>45118</v>
      </c>
      <c r="Q193" s="29">
        <v>79</v>
      </c>
      <c r="R193" s="29">
        <v>8</v>
      </c>
    </row>
    <row r="194" spans="1:18" ht="14.4" x14ac:dyDescent="0.3">
      <c r="A194" s="24">
        <v>45119</v>
      </c>
      <c r="B194" s="25">
        <v>39</v>
      </c>
      <c r="C194" s="25">
        <v>11</v>
      </c>
      <c r="P194" s="24">
        <v>45119</v>
      </c>
      <c r="Q194" s="29">
        <v>80</v>
      </c>
      <c r="R194" s="29">
        <v>7</v>
      </c>
    </row>
    <row r="195" spans="1:18" ht="14.4" x14ac:dyDescent="0.3">
      <c r="A195" s="24">
        <v>45120</v>
      </c>
      <c r="B195" s="25">
        <v>50</v>
      </c>
      <c r="C195" s="25">
        <v>14</v>
      </c>
      <c r="P195" s="24">
        <v>45120</v>
      </c>
      <c r="Q195" s="29">
        <v>47</v>
      </c>
      <c r="R195" s="29">
        <v>3</v>
      </c>
    </row>
    <row r="196" spans="1:18" ht="14.4" x14ac:dyDescent="0.3">
      <c r="A196" s="24">
        <v>45121</v>
      </c>
      <c r="B196" s="25">
        <v>27</v>
      </c>
      <c r="C196" s="25">
        <v>6</v>
      </c>
      <c r="P196" s="24">
        <v>45121</v>
      </c>
      <c r="Q196" s="29">
        <v>73</v>
      </c>
      <c r="R196" s="29">
        <v>5</v>
      </c>
    </row>
    <row r="197" spans="1:18" ht="14.4" x14ac:dyDescent="0.3">
      <c r="A197" s="24">
        <v>45122</v>
      </c>
      <c r="B197" s="25">
        <v>65</v>
      </c>
      <c r="C197" s="25">
        <v>18</v>
      </c>
      <c r="P197" s="24">
        <v>45122</v>
      </c>
      <c r="Q197" s="29">
        <v>46</v>
      </c>
      <c r="R197" s="29">
        <v>4</v>
      </c>
    </row>
    <row r="198" spans="1:18" ht="14.4" x14ac:dyDescent="0.3">
      <c r="A198" s="24">
        <v>45123</v>
      </c>
      <c r="B198" s="25">
        <v>54</v>
      </c>
      <c r="C198" s="25">
        <v>12</v>
      </c>
      <c r="P198" s="24">
        <v>45123</v>
      </c>
      <c r="Q198" s="29">
        <v>67</v>
      </c>
      <c r="R198" s="29">
        <v>7</v>
      </c>
    </row>
    <row r="199" spans="1:18" ht="14.4" x14ac:dyDescent="0.3">
      <c r="A199" s="24">
        <v>45124</v>
      </c>
      <c r="B199" s="25">
        <v>56</v>
      </c>
      <c r="C199" s="25">
        <v>15</v>
      </c>
      <c r="P199" s="24">
        <v>45124</v>
      </c>
      <c r="Q199" s="29">
        <v>72</v>
      </c>
      <c r="R199" s="29">
        <v>6</v>
      </c>
    </row>
    <row r="200" spans="1:18" ht="14.4" x14ac:dyDescent="0.3">
      <c r="A200" s="24">
        <v>45125</v>
      </c>
      <c r="B200" s="25">
        <v>36</v>
      </c>
      <c r="C200" s="25">
        <v>10</v>
      </c>
      <c r="P200" s="24">
        <v>45125</v>
      </c>
      <c r="Q200" s="29">
        <v>81</v>
      </c>
      <c r="R200" s="29">
        <v>9</v>
      </c>
    </row>
    <row r="201" spans="1:18" ht="14.4" x14ac:dyDescent="0.3">
      <c r="A201" s="24">
        <v>45126</v>
      </c>
      <c r="B201" s="25">
        <v>30</v>
      </c>
      <c r="C201" s="25">
        <v>10</v>
      </c>
      <c r="P201" s="24">
        <v>45126</v>
      </c>
      <c r="Q201" s="29">
        <v>38</v>
      </c>
      <c r="R201" s="29">
        <v>7</v>
      </c>
    </row>
    <row r="202" spans="1:18" ht="14.4" x14ac:dyDescent="0.3">
      <c r="A202" s="24">
        <v>45127</v>
      </c>
      <c r="B202" s="25">
        <v>62</v>
      </c>
      <c r="C202" s="25">
        <v>17</v>
      </c>
      <c r="P202" s="24">
        <v>45127</v>
      </c>
      <c r="Q202" s="29">
        <v>41</v>
      </c>
      <c r="R202" s="29">
        <v>4</v>
      </c>
    </row>
    <row r="203" spans="1:18" ht="14.4" x14ac:dyDescent="0.3">
      <c r="A203" s="24">
        <v>45128</v>
      </c>
      <c r="B203" s="25">
        <v>36</v>
      </c>
      <c r="C203" s="25">
        <v>10</v>
      </c>
      <c r="P203" s="24">
        <v>45128</v>
      </c>
      <c r="Q203" s="29">
        <v>78</v>
      </c>
      <c r="R203" s="29">
        <v>5</v>
      </c>
    </row>
    <row r="204" spans="1:18" ht="14.4" x14ac:dyDescent="0.3">
      <c r="A204" s="24">
        <v>45129</v>
      </c>
      <c r="B204" s="25">
        <v>54</v>
      </c>
      <c r="C204" s="25">
        <v>13</v>
      </c>
      <c r="P204" s="24">
        <v>45129</v>
      </c>
      <c r="Q204" s="29">
        <v>75</v>
      </c>
      <c r="R204" s="29">
        <v>5</v>
      </c>
    </row>
    <row r="205" spans="1:18" ht="14.4" x14ac:dyDescent="0.3">
      <c r="A205" s="24">
        <v>45130</v>
      </c>
      <c r="B205" s="25">
        <v>60</v>
      </c>
      <c r="C205" s="25">
        <v>13</v>
      </c>
      <c r="P205" s="24">
        <v>45130</v>
      </c>
      <c r="Q205" s="29">
        <v>56</v>
      </c>
      <c r="R205" s="29">
        <v>6</v>
      </c>
    </row>
    <row r="206" spans="1:18" ht="14.4" x14ac:dyDescent="0.3">
      <c r="A206" s="24">
        <v>45131</v>
      </c>
      <c r="B206" s="25">
        <v>49</v>
      </c>
      <c r="C206" s="25">
        <v>11</v>
      </c>
      <c r="P206" s="24">
        <v>45131</v>
      </c>
      <c r="Q206" s="29">
        <v>57</v>
      </c>
      <c r="R206" s="29">
        <v>8</v>
      </c>
    </row>
    <row r="207" spans="1:18" ht="14.4" x14ac:dyDescent="0.3">
      <c r="A207" s="24">
        <v>45132</v>
      </c>
      <c r="B207" s="25">
        <v>64</v>
      </c>
      <c r="C207" s="25">
        <v>17</v>
      </c>
      <c r="P207" s="24">
        <v>45132</v>
      </c>
      <c r="Q207" s="29">
        <v>53</v>
      </c>
      <c r="R207" s="29">
        <v>6</v>
      </c>
    </row>
    <row r="208" spans="1:18" ht="14.4" x14ac:dyDescent="0.3">
      <c r="A208" s="24">
        <v>45133</v>
      </c>
      <c r="B208" s="25">
        <v>42</v>
      </c>
      <c r="C208" s="25">
        <v>13</v>
      </c>
      <c r="P208" s="24">
        <v>45133</v>
      </c>
      <c r="Q208" s="29">
        <v>74</v>
      </c>
      <c r="R208" s="29">
        <v>7</v>
      </c>
    </row>
    <row r="209" spans="1:18" ht="14.4" x14ac:dyDescent="0.3">
      <c r="A209" s="24">
        <v>45134</v>
      </c>
      <c r="B209" s="25">
        <v>60</v>
      </c>
      <c r="C209" s="25">
        <v>13</v>
      </c>
      <c r="P209" s="24">
        <v>45134</v>
      </c>
      <c r="Q209" s="29">
        <v>75</v>
      </c>
      <c r="R209" s="29">
        <v>7</v>
      </c>
    </row>
    <row r="210" spans="1:18" ht="14.4" x14ac:dyDescent="0.3">
      <c r="A210" s="24">
        <v>45135</v>
      </c>
      <c r="B210" s="25">
        <v>40</v>
      </c>
      <c r="C210" s="25">
        <v>13</v>
      </c>
      <c r="P210" s="24">
        <v>45135</v>
      </c>
      <c r="Q210" s="29">
        <v>78</v>
      </c>
      <c r="R210" s="29">
        <v>9</v>
      </c>
    </row>
    <row r="211" spans="1:18" ht="14.4" x14ac:dyDescent="0.3">
      <c r="A211" s="24">
        <v>45136</v>
      </c>
      <c r="B211" s="25">
        <v>38</v>
      </c>
      <c r="C211" s="25">
        <v>12</v>
      </c>
      <c r="P211" s="24">
        <v>45136</v>
      </c>
      <c r="Q211" s="29">
        <v>37</v>
      </c>
      <c r="R211" s="29">
        <v>3</v>
      </c>
    </row>
    <row r="212" spans="1:18" ht="14.4" x14ac:dyDescent="0.3">
      <c r="A212" s="24">
        <v>45137</v>
      </c>
      <c r="B212" s="25">
        <v>46</v>
      </c>
      <c r="C212" s="25">
        <v>12</v>
      </c>
      <c r="P212" s="24">
        <v>45137</v>
      </c>
      <c r="Q212" s="29">
        <v>78</v>
      </c>
      <c r="R212" s="29">
        <v>8</v>
      </c>
    </row>
    <row r="213" spans="1:18" ht="14.4" x14ac:dyDescent="0.3">
      <c r="A213" s="24">
        <v>45138</v>
      </c>
      <c r="B213" s="25">
        <v>51</v>
      </c>
      <c r="C213" s="25">
        <v>14</v>
      </c>
      <c r="P213" s="24">
        <v>45138</v>
      </c>
      <c r="Q213" s="29">
        <v>83</v>
      </c>
      <c r="R213" s="29">
        <v>8</v>
      </c>
    </row>
    <row r="214" spans="1:18" ht="14.4" x14ac:dyDescent="0.3">
      <c r="A214" s="24">
        <v>45139</v>
      </c>
      <c r="B214" s="25">
        <v>66</v>
      </c>
      <c r="C214" s="25">
        <v>16</v>
      </c>
      <c r="P214" s="24">
        <v>45139</v>
      </c>
      <c r="Q214" s="29">
        <v>41</v>
      </c>
      <c r="R214" s="29">
        <v>6</v>
      </c>
    </row>
    <row r="215" spans="1:18" ht="14.4" x14ac:dyDescent="0.3">
      <c r="A215" s="24">
        <v>45140</v>
      </c>
      <c r="B215" s="25">
        <v>53</v>
      </c>
      <c r="C215" s="25">
        <v>13</v>
      </c>
      <c r="P215" s="24">
        <v>45140</v>
      </c>
      <c r="Q215" s="29">
        <v>59</v>
      </c>
      <c r="R215" s="29">
        <v>8</v>
      </c>
    </row>
    <row r="216" spans="1:18" ht="14.4" x14ac:dyDescent="0.3">
      <c r="A216" s="24">
        <v>45141</v>
      </c>
      <c r="B216" s="25">
        <v>35</v>
      </c>
      <c r="C216" s="25">
        <v>8</v>
      </c>
      <c r="P216" s="24">
        <v>45141</v>
      </c>
      <c r="Q216" s="29">
        <v>68</v>
      </c>
      <c r="R216" s="29">
        <v>6</v>
      </c>
    </row>
    <row r="217" spans="1:18" ht="14.4" x14ac:dyDescent="0.3">
      <c r="A217" s="24">
        <v>45142</v>
      </c>
      <c r="B217" s="25">
        <v>23</v>
      </c>
      <c r="C217" s="25">
        <v>10</v>
      </c>
      <c r="P217" s="24">
        <v>45142</v>
      </c>
      <c r="Q217" s="29">
        <v>62</v>
      </c>
      <c r="R217" s="29">
        <v>5</v>
      </c>
    </row>
    <row r="218" spans="1:18" ht="14.4" x14ac:dyDescent="0.3">
      <c r="A218" s="24">
        <v>45143</v>
      </c>
      <c r="B218" s="25">
        <v>33</v>
      </c>
      <c r="C218" s="25">
        <v>8</v>
      </c>
      <c r="P218" s="24">
        <v>45143</v>
      </c>
      <c r="Q218" s="29">
        <v>46</v>
      </c>
      <c r="R218" s="29">
        <v>3</v>
      </c>
    </row>
    <row r="219" spans="1:18" ht="14.4" x14ac:dyDescent="0.3">
      <c r="A219" s="24">
        <v>45144</v>
      </c>
      <c r="B219" s="25">
        <v>55</v>
      </c>
      <c r="C219" s="25">
        <v>15</v>
      </c>
      <c r="P219" s="24">
        <v>45144</v>
      </c>
      <c r="Q219" s="29">
        <v>88</v>
      </c>
      <c r="R219" s="29">
        <v>9</v>
      </c>
    </row>
    <row r="220" spans="1:18" ht="14.4" x14ac:dyDescent="0.3">
      <c r="A220" s="24">
        <v>45145</v>
      </c>
      <c r="B220" s="25">
        <v>58</v>
      </c>
      <c r="C220" s="25">
        <v>14</v>
      </c>
      <c r="P220" s="24">
        <v>45145</v>
      </c>
      <c r="Q220" s="29">
        <v>42</v>
      </c>
      <c r="R220" s="29">
        <v>7</v>
      </c>
    </row>
    <row r="221" spans="1:18" ht="14.4" x14ac:dyDescent="0.3">
      <c r="A221" s="24">
        <v>45146</v>
      </c>
      <c r="B221" s="25">
        <v>36</v>
      </c>
      <c r="C221" s="25">
        <v>11</v>
      </c>
      <c r="P221" s="24">
        <v>45146</v>
      </c>
      <c r="Q221" s="29">
        <v>54</v>
      </c>
      <c r="R221" s="29">
        <v>7</v>
      </c>
    </row>
    <row r="222" spans="1:18" ht="14.4" x14ac:dyDescent="0.3">
      <c r="A222" s="24">
        <v>45147</v>
      </c>
      <c r="B222" s="25">
        <v>42</v>
      </c>
      <c r="C222" s="25">
        <v>12</v>
      </c>
      <c r="P222" s="24">
        <v>45147</v>
      </c>
      <c r="Q222" s="29">
        <v>46</v>
      </c>
      <c r="R222" s="29">
        <v>3</v>
      </c>
    </row>
    <row r="223" spans="1:18" ht="14.4" x14ac:dyDescent="0.3">
      <c r="A223" s="24">
        <v>45148</v>
      </c>
      <c r="B223" s="25">
        <v>52</v>
      </c>
      <c r="C223" s="25">
        <v>14</v>
      </c>
      <c r="P223" s="24">
        <v>45148</v>
      </c>
      <c r="Q223" s="29">
        <v>57</v>
      </c>
      <c r="R223" s="29">
        <v>5</v>
      </c>
    </row>
    <row r="224" spans="1:18" ht="14.4" x14ac:dyDescent="0.3">
      <c r="A224" s="24">
        <v>45149</v>
      </c>
      <c r="B224" s="25">
        <v>35</v>
      </c>
      <c r="C224" s="25">
        <v>10</v>
      </c>
      <c r="P224" s="24">
        <v>45149</v>
      </c>
      <c r="Q224" s="29">
        <v>50</v>
      </c>
      <c r="R224" s="29">
        <v>3</v>
      </c>
    </row>
    <row r="225" spans="1:18" ht="14.4" x14ac:dyDescent="0.3">
      <c r="A225" s="24">
        <v>45150</v>
      </c>
      <c r="B225" s="25">
        <v>34</v>
      </c>
      <c r="C225" s="25">
        <v>8</v>
      </c>
      <c r="P225" s="24">
        <v>45150</v>
      </c>
      <c r="Q225" s="29">
        <v>62</v>
      </c>
      <c r="R225" s="29">
        <v>6</v>
      </c>
    </row>
    <row r="226" spans="1:18" ht="14.4" x14ac:dyDescent="0.3">
      <c r="A226" s="24">
        <v>45151</v>
      </c>
      <c r="B226" s="25">
        <v>45</v>
      </c>
      <c r="C226" s="25">
        <v>12</v>
      </c>
      <c r="P226" s="24">
        <v>45151</v>
      </c>
      <c r="Q226" s="29">
        <v>85</v>
      </c>
      <c r="R226" s="29">
        <v>8</v>
      </c>
    </row>
    <row r="227" spans="1:18" ht="14.4" x14ac:dyDescent="0.3">
      <c r="A227" s="24">
        <v>45152</v>
      </c>
      <c r="B227" s="25">
        <v>26</v>
      </c>
      <c r="C227" s="25">
        <v>9</v>
      </c>
      <c r="P227" s="24">
        <v>45152</v>
      </c>
      <c r="Q227" s="29">
        <v>81</v>
      </c>
      <c r="R227" s="29">
        <v>5</v>
      </c>
    </row>
    <row r="228" spans="1:18" ht="14.4" x14ac:dyDescent="0.3">
      <c r="A228" s="24">
        <v>45153</v>
      </c>
      <c r="B228" s="25">
        <v>23</v>
      </c>
      <c r="C228" s="25">
        <v>7</v>
      </c>
      <c r="P228" s="24">
        <v>45153</v>
      </c>
      <c r="Q228" s="29">
        <v>41</v>
      </c>
      <c r="R228" s="29">
        <v>3</v>
      </c>
    </row>
    <row r="229" spans="1:18" ht="14.4" x14ac:dyDescent="0.3">
      <c r="A229" s="24">
        <v>45154</v>
      </c>
      <c r="B229" s="25">
        <v>56</v>
      </c>
      <c r="C229" s="25">
        <v>16</v>
      </c>
      <c r="P229" s="24">
        <v>45154</v>
      </c>
      <c r="Q229" s="29">
        <v>76</v>
      </c>
      <c r="R229" s="29">
        <v>9</v>
      </c>
    </row>
    <row r="230" spans="1:18" ht="14.4" x14ac:dyDescent="0.3">
      <c r="A230" s="24">
        <v>45155</v>
      </c>
      <c r="B230" s="25">
        <v>47</v>
      </c>
      <c r="C230" s="25">
        <v>10</v>
      </c>
      <c r="P230" s="24">
        <v>45155</v>
      </c>
      <c r="Q230" s="29">
        <v>66</v>
      </c>
      <c r="R230" s="29">
        <v>7</v>
      </c>
    </row>
    <row r="231" spans="1:18" ht="14.4" x14ac:dyDescent="0.3">
      <c r="A231" s="24">
        <v>45156</v>
      </c>
      <c r="B231" s="25">
        <v>51</v>
      </c>
      <c r="C231" s="25">
        <v>13</v>
      </c>
      <c r="P231" s="24">
        <v>45156</v>
      </c>
      <c r="Q231" s="29">
        <v>70</v>
      </c>
      <c r="R231" s="29">
        <v>6</v>
      </c>
    </row>
    <row r="232" spans="1:18" ht="14.4" x14ac:dyDescent="0.3">
      <c r="A232" s="24">
        <v>45157</v>
      </c>
      <c r="B232" s="25">
        <v>34</v>
      </c>
      <c r="C232" s="25">
        <v>8</v>
      </c>
      <c r="P232" s="24">
        <v>45157</v>
      </c>
      <c r="Q232" s="29">
        <v>68</v>
      </c>
      <c r="R232" s="29">
        <v>5</v>
      </c>
    </row>
    <row r="233" spans="1:18" ht="14.4" x14ac:dyDescent="0.3">
      <c r="A233" s="24">
        <v>45158</v>
      </c>
      <c r="B233" s="25">
        <v>59</v>
      </c>
      <c r="C233" s="25">
        <v>14</v>
      </c>
      <c r="P233" s="24">
        <v>45158</v>
      </c>
      <c r="Q233" s="29">
        <v>61</v>
      </c>
      <c r="R233" s="29">
        <v>4</v>
      </c>
    </row>
    <row r="234" spans="1:18" ht="14.4" x14ac:dyDescent="0.3">
      <c r="A234" s="24">
        <v>45159</v>
      </c>
      <c r="B234" s="25">
        <v>41</v>
      </c>
      <c r="C234" s="25">
        <v>11</v>
      </c>
      <c r="P234" s="24">
        <v>45159</v>
      </c>
      <c r="Q234" s="29">
        <v>32</v>
      </c>
      <c r="R234" s="29">
        <v>4</v>
      </c>
    </row>
    <row r="235" spans="1:18" ht="14.4" x14ac:dyDescent="0.3">
      <c r="A235" s="24">
        <v>45160</v>
      </c>
      <c r="B235" s="25">
        <v>40</v>
      </c>
      <c r="C235" s="25">
        <v>9</v>
      </c>
      <c r="P235" s="24">
        <v>45160</v>
      </c>
      <c r="Q235" s="29">
        <v>47</v>
      </c>
      <c r="R235" s="29">
        <v>7</v>
      </c>
    </row>
    <row r="236" spans="1:18" ht="14.4" x14ac:dyDescent="0.3">
      <c r="A236" s="24">
        <v>45161</v>
      </c>
      <c r="B236" s="25">
        <v>35</v>
      </c>
      <c r="C236" s="25">
        <v>11</v>
      </c>
      <c r="P236" s="24">
        <v>45161</v>
      </c>
      <c r="Q236" s="29">
        <v>43</v>
      </c>
      <c r="R236" s="29">
        <v>6</v>
      </c>
    </row>
    <row r="237" spans="1:18" ht="14.4" x14ac:dyDescent="0.3">
      <c r="A237" s="24">
        <v>45162</v>
      </c>
      <c r="B237" s="25">
        <v>40</v>
      </c>
      <c r="C237" s="25">
        <v>12</v>
      </c>
      <c r="P237" s="24">
        <v>45162</v>
      </c>
      <c r="Q237" s="29">
        <v>42</v>
      </c>
      <c r="R237" s="29">
        <v>7</v>
      </c>
    </row>
    <row r="238" spans="1:18" ht="14.4" x14ac:dyDescent="0.3">
      <c r="A238" s="24">
        <v>45163</v>
      </c>
      <c r="B238" s="25">
        <v>29</v>
      </c>
      <c r="C238" s="25">
        <v>10</v>
      </c>
      <c r="P238" s="24">
        <v>45163</v>
      </c>
      <c r="Q238" s="29">
        <v>63</v>
      </c>
      <c r="R238" s="29">
        <v>7</v>
      </c>
    </row>
    <row r="239" spans="1:18" ht="14.4" x14ac:dyDescent="0.3">
      <c r="A239" s="24">
        <v>45164</v>
      </c>
      <c r="B239" s="25">
        <v>28</v>
      </c>
      <c r="C239" s="25">
        <v>9</v>
      </c>
      <c r="P239" s="24">
        <v>45164</v>
      </c>
      <c r="Q239" s="29">
        <v>71</v>
      </c>
      <c r="R239" s="29">
        <v>7</v>
      </c>
    </row>
    <row r="240" spans="1:18" ht="14.4" x14ac:dyDescent="0.3">
      <c r="A240" s="24">
        <v>45165</v>
      </c>
      <c r="B240" s="25">
        <v>51</v>
      </c>
      <c r="C240" s="25">
        <v>15</v>
      </c>
      <c r="P240" s="24">
        <v>45165</v>
      </c>
      <c r="Q240" s="29">
        <v>69</v>
      </c>
      <c r="R240" s="29">
        <v>7</v>
      </c>
    </row>
    <row r="241" spans="1:18" ht="14.4" x14ac:dyDescent="0.3">
      <c r="A241" s="24">
        <v>45166</v>
      </c>
      <c r="B241" s="25">
        <v>41</v>
      </c>
      <c r="C241" s="25">
        <v>10</v>
      </c>
      <c r="P241" s="24">
        <v>45166</v>
      </c>
      <c r="Q241" s="29">
        <v>57</v>
      </c>
      <c r="R241" s="29">
        <v>8</v>
      </c>
    </row>
    <row r="242" spans="1:18" ht="14.4" x14ac:dyDescent="0.3">
      <c r="A242" s="24">
        <v>45167</v>
      </c>
      <c r="B242" s="25">
        <v>32</v>
      </c>
      <c r="C242" s="25">
        <v>8</v>
      </c>
      <c r="P242" s="24">
        <v>45167</v>
      </c>
      <c r="Q242" s="29">
        <v>58</v>
      </c>
      <c r="R242" s="29">
        <v>6</v>
      </c>
    </row>
    <row r="243" spans="1:18" ht="14.4" x14ac:dyDescent="0.3">
      <c r="A243" s="24">
        <v>45168</v>
      </c>
      <c r="B243" s="25">
        <v>39</v>
      </c>
      <c r="C243" s="25">
        <v>11</v>
      </c>
      <c r="P243" s="24">
        <v>45168</v>
      </c>
      <c r="Q243" s="29">
        <v>39</v>
      </c>
      <c r="R243" s="29">
        <v>3</v>
      </c>
    </row>
    <row r="244" spans="1:18" ht="14.4" x14ac:dyDescent="0.3">
      <c r="A244" s="24">
        <v>45169</v>
      </c>
      <c r="B244" s="25">
        <v>63</v>
      </c>
      <c r="C244" s="25">
        <v>15</v>
      </c>
      <c r="P244" s="24">
        <v>45169</v>
      </c>
      <c r="Q244" s="29">
        <v>81</v>
      </c>
      <c r="R244" s="29">
        <v>6</v>
      </c>
    </row>
    <row r="245" spans="1:18" ht="14.4" x14ac:dyDescent="0.3">
      <c r="A245" s="24">
        <v>45170</v>
      </c>
      <c r="B245" s="25">
        <v>42</v>
      </c>
      <c r="C245" s="25">
        <v>10</v>
      </c>
      <c r="P245" s="24">
        <v>45170</v>
      </c>
      <c r="Q245" s="29">
        <v>80</v>
      </c>
      <c r="R245" s="29">
        <v>9</v>
      </c>
    </row>
    <row r="246" spans="1:18" ht="14.4" x14ac:dyDescent="0.3">
      <c r="A246" s="24">
        <v>45171</v>
      </c>
      <c r="B246" s="25">
        <v>51</v>
      </c>
      <c r="C246" s="25">
        <v>13</v>
      </c>
      <c r="P246" s="24">
        <v>45171</v>
      </c>
      <c r="Q246" s="29">
        <v>48</v>
      </c>
      <c r="R246" s="29">
        <v>7</v>
      </c>
    </row>
    <row r="247" spans="1:18" ht="14.4" x14ac:dyDescent="0.3">
      <c r="A247" s="24">
        <v>45172</v>
      </c>
      <c r="B247" s="25">
        <v>29</v>
      </c>
      <c r="C247" s="25">
        <v>7</v>
      </c>
      <c r="P247" s="24">
        <v>45172</v>
      </c>
      <c r="Q247" s="29">
        <v>74</v>
      </c>
      <c r="R247" s="29">
        <v>8</v>
      </c>
    </row>
    <row r="248" spans="1:18" ht="14.4" x14ac:dyDescent="0.3">
      <c r="A248" s="24">
        <v>45173</v>
      </c>
      <c r="B248" s="25">
        <v>63</v>
      </c>
      <c r="C248" s="25">
        <v>18</v>
      </c>
      <c r="P248" s="24">
        <v>45173</v>
      </c>
      <c r="Q248" s="29">
        <v>53</v>
      </c>
      <c r="R248" s="29">
        <v>7</v>
      </c>
    </row>
    <row r="249" spans="1:18" ht="14.4" x14ac:dyDescent="0.3">
      <c r="A249" s="24">
        <v>45174</v>
      </c>
      <c r="B249" s="25">
        <v>33</v>
      </c>
      <c r="C249" s="25">
        <v>11</v>
      </c>
      <c r="P249" s="24">
        <v>45174</v>
      </c>
      <c r="Q249" s="29">
        <v>52</v>
      </c>
      <c r="R249" s="29">
        <v>5</v>
      </c>
    </row>
    <row r="250" spans="1:18" ht="14.4" x14ac:dyDescent="0.3">
      <c r="A250" s="24">
        <v>45175</v>
      </c>
      <c r="B250" s="25">
        <v>56</v>
      </c>
      <c r="C250" s="25">
        <v>15</v>
      </c>
      <c r="P250" s="24">
        <v>45175</v>
      </c>
      <c r="Q250" s="29">
        <v>82</v>
      </c>
      <c r="R250" s="29">
        <v>7</v>
      </c>
    </row>
    <row r="251" spans="1:18" ht="14.4" x14ac:dyDescent="0.3">
      <c r="A251" s="24">
        <v>45176</v>
      </c>
      <c r="B251" s="25">
        <v>54</v>
      </c>
      <c r="C251" s="25">
        <v>16</v>
      </c>
      <c r="P251" s="24">
        <v>45176</v>
      </c>
      <c r="Q251" s="29">
        <v>57</v>
      </c>
      <c r="R251" s="29">
        <v>4</v>
      </c>
    </row>
    <row r="252" spans="1:18" ht="14.4" x14ac:dyDescent="0.3">
      <c r="A252" s="24">
        <v>45177</v>
      </c>
      <c r="B252" s="25">
        <v>37</v>
      </c>
      <c r="C252" s="25">
        <v>11</v>
      </c>
      <c r="P252" s="24">
        <v>45177</v>
      </c>
      <c r="Q252" s="29">
        <v>48</v>
      </c>
      <c r="R252" s="29">
        <v>3</v>
      </c>
    </row>
    <row r="253" spans="1:18" ht="14.4" x14ac:dyDescent="0.3">
      <c r="A253" s="24">
        <v>45178</v>
      </c>
      <c r="B253" s="25">
        <v>60</v>
      </c>
      <c r="C253" s="25">
        <v>13</v>
      </c>
      <c r="P253" s="24">
        <v>45178</v>
      </c>
      <c r="Q253" s="29">
        <v>80</v>
      </c>
      <c r="R253" s="29">
        <v>9</v>
      </c>
    </row>
    <row r="254" spans="1:18" ht="14.4" x14ac:dyDescent="0.3">
      <c r="A254" s="24">
        <v>45179</v>
      </c>
      <c r="B254" s="25">
        <v>56</v>
      </c>
      <c r="C254" s="25">
        <v>15</v>
      </c>
      <c r="P254" s="24">
        <v>45179</v>
      </c>
      <c r="Q254" s="29">
        <v>45</v>
      </c>
      <c r="R254" s="29">
        <v>7</v>
      </c>
    </row>
    <row r="255" spans="1:18" ht="14.4" x14ac:dyDescent="0.3">
      <c r="A255" s="24">
        <v>45180</v>
      </c>
      <c r="B255" s="25">
        <v>65</v>
      </c>
      <c r="C255" s="25">
        <v>18</v>
      </c>
      <c r="P255" s="24">
        <v>45180</v>
      </c>
      <c r="Q255" s="29">
        <v>56</v>
      </c>
      <c r="R255" s="29">
        <v>8</v>
      </c>
    </row>
    <row r="256" spans="1:18" ht="14.4" x14ac:dyDescent="0.3">
      <c r="A256" s="24">
        <v>45181</v>
      </c>
      <c r="B256" s="25">
        <v>33</v>
      </c>
      <c r="C256" s="25">
        <v>9</v>
      </c>
      <c r="P256" s="24">
        <v>45181</v>
      </c>
      <c r="Q256" s="29">
        <v>44</v>
      </c>
      <c r="R256" s="29">
        <v>6</v>
      </c>
    </row>
    <row r="257" spans="1:18" ht="14.4" x14ac:dyDescent="0.3">
      <c r="A257" s="24">
        <v>45182</v>
      </c>
      <c r="B257" s="25">
        <v>40</v>
      </c>
      <c r="C257" s="25">
        <v>9</v>
      </c>
      <c r="P257" s="24">
        <v>45182</v>
      </c>
      <c r="Q257" s="29">
        <v>70</v>
      </c>
      <c r="R257" s="29">
        <v>4</v>
      </c>
    </row>
    <row r="258" spans="1:18" ht="14.4" x14ac:dyDescent="0.3">
      <c r="A258" s="24">
        <v>45183</v>
      </c>
      <c r="B258" s="25">
        <v>44</v>
      </c>
      <c r="C258" s="25">
        <v>12</v>
      </c>
      <c r="P258" s="24">
        <v>45183</v>
      </c>
      <c r="Q258" s="29">
        <v>64</v>
      </c>
      <c r="R258" s="29">
        <v>5</v>
      </c>
    </row>
    <row r="259" spans="1:18" ht="14.4" x14ac:dyDescent="0.3">
      <c r="A259" s="24">
        <v>45184</v>
      </c>
      <c r="B259" s="25">
        <v>30</v>
      </c>
      <c r="C259" s="25">
        <v>10</v>
      </c>
      <c r="P259" s="24">
        <v>45184</v>
      </c>
      <c r="Q259" s="29">
        <v>65</v>
      </c>
      <c r="R259" s="29">
        <v>4</v>
      </c>
    </row>
    <row r="260" spans="1:18" ht="14.4" x14ac:dyDescent="0.3">
      <c r="A260" s="24">
        <v>45185</v>
      </c>
      <c r="B260" s="25">
        <v>43</v>
      </c>
      <c r="C260" s="25">
        <v>13</v>
      </c>
      <c r="P260" s="24">
        <v>45185</v>
      </c>
      <c r="Q260" s="29">
        <v>61</v>
      </c>
      <c r="R260" s="29">
        <v>8</v>
      </c>
    </row>
    <row r="261" spans="1:18" ht="14.4" x14ac:dyDescent="0.3">
      <c r="A261" s="24">
        <v>45186</v>
      </c>
      <c r="B261" s="25">
        <v>56</v>
      </c>
      <c r="C261" s="25">
        <v>14</v>
      </c>
      <c r="P261" s="24">
        <v>45186</v>
      </c>
      <c r="Q261" s="29">
        <v>84</v>
      </c>
      <c r="R261" s="29">
        <v>5</v>
      </c>
    </row>
    <row r="262" spans="1:18" ht="14.4" x14ac:dyDescent="0.3">
      <c r="A262" s="24">
        <v>45187</v>
      </c>
      <c r="B262" s="25">
        <v>53</v>
      </c>
      <c r="C262" s="25">
        <v>15</v>
      </c>
      <c r="P262" s="24">
        <v>45187</v>
      </c>
      <c r="Q262" s="29">
        <v>78</v>
      </c>
      <c r="R262" s="29">
        <v>7</v>
      </c>
    </row>
    <row r="263" spans="1:18" ht="14.4" x14ac:dyDescent="0.3">
      <c r="A263" s="24">
        <v>45188</v>
      </c>
      <c r="B263" s="25">
        <v>57</v>
      </c>
      <c r="C263" s="25">
        <v>14</v>
      </c>
      <c r="P263" s="24">
        <v>45188</v>
      </c>
      <c r="Q263" s="29">
        <v>78</v>
      </c>
      <c r="R263" s="29">
        <v>6</v>
      </c>
    </row>
    <row r="264" spans="1:18" ht="14.4" x14ac:dyDescent="0.3">
      <c r="A264" s="24">
        <v>45189</v>
      </c>
      <c r="B264" s="25">
        <v>57</v>
      </c>
      <c r="C264" s="25">
        <v>14</v>
      </c>
      <c r="P264" s="24">
        <v>45189</v>
      </c>
      <c r="Q264" s="29">
        <v>44</v>
      </c>
      <c r="R264" s="29">
        <v>5</v>
      </c>
    </row>
    <row r="265" spans="1:18" ht="14.4" x14ac:dyDescent="0.3">
      <c r="A265" s="24">
        <v>45190</v>
      </c>
      <c r="B265" s="25">
        <v>38</v>
      </c>
      <c r="C265" s="25">
        <v>9</v>
      </c>
      <c r="P265" s="24">
        <v>45190</v>
      </c>
      <c r="Q265" s="29">
        <v>51</v>
      </c>
      <c r="R265" s="29">
        <v>7</v>
      </c>
    </row>
    <row r="266" spans="1:18" ht="14.4" x14ac:dyDescent="0.3">
      <c r="A266" s="24">
        <v>45191</v>
      </c>
      <c r="B266" s="25">
        <v>36</v>
      </c>
      <c r="C266" s="25">
        <v>8</v>
      </c>
      <c r="P266" s="24">
        <v>45191</v>
      </c>
      <c r="Q266" s="29">
        <v>60</v>
      </c>
      <c r="R266" s="29">
        <v>8</v>
      </c>
    </row>
    <row r="267" spans="1:18" ht="14.4" x14ac:dyDescent="0.3">
      <c r="A267" s="24">
        <v>45192</v>
      </c>
      <c r="B267" s="25">
        <v>34</v>
      </c>
      <c r="C267" s="25">
        <v>8</v>
      </c>
      <c r="P267" s="24">
        <v>45192</v>
      </c>
      <c r="Q267" s="29">
        <v>78</v>
      </c>
      <c r="R267" s="29">
        <v>6</v>
      </c>
    </row>
    <row r="268" spans="1:18" ht="14.4" x14ac:dyDescent="0.3">
      <c r="A268" s="24">
        <v>45193</v>
      </c>
      <c r="B268" s="25">
        <v>36</v>
      </c>
      <c r="C268" s="25">
        <v>12</v>
      </c>
      <c r="P268" s="24">
        <v>45193</v>
      </c>
      <c r="Q268" s="29">
        <v>75</v>
      </c>
      <c r="R268" s="29">
        <v>9</v>
      </c>
    </row>
    <row r="269" spans="1:18" ht="14.4" x14ac:dyDescent="0.3">
      <c r="A269" s="24">
        <v>45194</v>
      </c>
      <c r="B269" s="25">
        <v>47</v>
      </c>
      <c r="C269" s="25">
        <v>12</v>
      </c>
      <c r="P269" s="24">
        <v>45194</v>
      </c>
      <c r="Q269" s="29">
        <v>58</v>
      </c>
      <c r="R269" s="29">
        <v>5</v>
      </c>
    </row>
    <row r="270" spans="1:18" ht="14.4" x14ac:dyDescent="0.3">
      <c r="A270" s="24">
        <v>45195</v>
      </c>
      <c r="B270" s="25">
        <v>57</v>
      </c>
      <c r="C270" s="25">
        <v>16</v>
      </c>
      <c r="P270" s="24">
        <v>45195</v>
      </c>
      <c r="Q270" s="29">
        <v>65</v>
      </c>
      <c r="R270" s="29">
        <v>8</v>
      </c>
    </row>
    <row r="271" spans="1:18" ht="14.4" x14ac:dyDescent="0.3">
      <c r="A271" s="24">
        <v>45196</v>
      </c>
      <c r="B271" s="25">
        <v>62</v>
      </c>
      <c r="C271" s="25">
        <v>17</v>
      </c>
      <c r="P271" s="24">
        <v>45196</v>
      </c>
      <c r="Q271" s="29">
        <v>66</v>
      </c>
      <c r="R271" s="29">
        <v>4</v>
      </c>
    </row>
    <row r="272" spans="1:18" ht="14.4" x14ac:dyDescent="0.3">
      <c r="A272" s="24">
        <v>45197</v>
      </c>
      <c r="B272" s="25">
        <v>30</v>
      </c>
      <c r="C272" s="25">
        <v>8</v>
      </c>
      <c r="P272" s="24">
        <v>45197</v>
      </c>
      <c r="Q272" s="29">
        <v>81</v>
      </c>
      <c r="R272" s="29">
        <v>6</v>
      </c>
    </row>
    <row r="273" spans="1:18" ht="14.4" x14ac:dyDescent="0.3">
      <c r="A273" s="24">
        <v>45198</v>
      </c>
      <c r="B273" s="25">
        <v>61</v>
      </c>
      <c r="C273" s="25">
        <v>16</v>
      </c>
      <c r="P273" s="24">
        <v>45198</v>
      </c>
      <c r="Q273" s="29">
        <v>38</v>
      </c>
      <c r="R273" s="29">
        <v>4</v>
      </c>
    </row>
    <row r="274" spans="1:18" ht="14.4" x14ac:dyDescent="0.3">
      <c r="A274" s="24">
        <v>45199</v>
      </c>
      <c r="B274" s="25">
        <v>52</v>
      </c>
      <c r="C274" s="25">
        <v>14</v>
      </c>
      <c r="P274" s="24">
        <v>45199</v>
      </c>
      <c r="Q274" s="29">
        <v>60</v>
      </c>
      <c r="R274" s="29">
        <v>6</v>
      </c>
    </row>
    <row r="275" spans="1:18" ht="14.4" x14ac:dyDescent="0.3">
      <c r="A275" s="24">
        <v>45200</v>
      </c>
      <c r="B275" s="25">
        <v>62</v>
      </c>
      <c r="C275" s="25">
        <v>17</v>
      </c>
      <c r="P275" s="24">
        <v>45200</v>
      </c>
      <c r="Q275" s="29">
        <v>53</v>
      </c>
      <c r="R275" s="29">
        <v>6</v>
      </c>
    </row>
    <row r="276" spans="1:18" ht="14.4" x14ac:dyDescent="0.3">
      <c r="A276" s="24">
        <v>45201</v>
      </c>
      <c r="B276" s="25">
        <v>56</v>
      </c>
      <c r="C276" s="25">
        <v>12</v>
      </c>
      <c r="P276" s="24">
        <v>45201</v>
      </c>
      <c r="Q276" s="29">
        <v>71</v>
      </c>
      <c r="R276" s="29">
        <v>7</v>
      </c>
    </row>
    <row r="277" spans="1:18" ht="14.4" x14ac:dyDescent="0.3">
      <c r="A277" s="24">
        <v>45202</v>
      </c>
      <c r="B277" s="25">
        <v>58</v>
      </c>
      <c r="C277" s="25">
        <v>16</v>
      </c>
      <c r="P277" s="24">
        <v>45202</v>
      </c>
      <c r="Q277" s="29">
        <v>50</v>
      </c>
      <c r="R277" s="29">
        <v>7</v>
      </c>
    </row>
    <row r="278" spans="1:18" ht="14.4" x14ac:dyDescent="0.3">
      <c r="A278" s="24">
        <v>45203</v>
      </c>
      <c r="B278" s="25">
        <v>69</v>
      </c>
      <c r="C278" s="25">
        <v>19</v>
      </c>
      <c r="P278" s="24">
        <v>45203</v>
      </c>
      <c r="Q278" s="29">
        <v>43</v>
      </c>
      <c r="R278" s="29">
        <v>5</v>
      </c>
    </row>
    <row r="279" spans="1:18" ht="14.4" x14ac:dyDescent="0.3">
      <c r="A279" s="24">
        <v>45204</v>
      </c>
      <c r="B279" s="25">
        <v>57</v>
      </c>
      <c r="C279" s="25">
        <v>13</v>
      </c>
      <c r="P279" s="24">
        <v>45204</v>
      </c>
      <c r="Q279" s="29">
        <v>77</v>
      </c>
      <c r="R279" s="29">
        <v>5</v>
      </c>
    </row>
    <row r="280" spans="1:18" ht="14.4" x14ac:dyDescent="0.3">
      <c r="A280" s="24">
        <v>45205</v>
      </c>
      <c r="B280" s="25">
        <v>25</v>
      </c>
      <c r="C280" s="25">
        <v>9</v>
      </c>
      <c r="P280" s="24">
        <v>45205</v>
      </c>
      <c r="Q280" s="29">
        <v>40</v>
      </c>
      <c r="R280" s="29">
        <v>5</v>
      </c>
    </row>
    <row r="281" spans="1:18" ht="14.4" x14ac:dyDescent="0.3">
      <c r="A281" s="24">
        <v>45206</v>
      </c>
      <c r="B281" s="25">
        <v>35</v>
      </c>
      <c r="C281" s="25">
        <v>9</v>
      </c>
      <c r="P281" s="24">
        <v>45206</v>
      </c>
      <c r="Q281" s="29">
        <v>70</v>
      </c>
      <c r="R281" s="29">
        <v>6</v>
      </c>
    </row>
    <row r="282" spans="1:18" ht="14.4" x14ac:dyDescent="0.3">
      <c r="A282" s="24">
        <v>45207</v>
      </c>
      <c r="B282" s="25">
        <v>42</v>
      </c>
      <c r="C282" s="25">
        <v>9</v>
      </c>
      <c r="P282" s="24">
        <v>45207</v>
      </c>
      <c r="Q282" s="29">
        <v>71</v>
      </c>
      <c r="R282" s="29">
        <v>7</v>
      </c>
    </row>
    <row r="283" spans="1:18" ht="14.4" x14ac:dyDescent="0.3">
      <c r="A283" s="24">
        <v>45208</v>
      </c>
      <c r="B283" s="25">
        <v>55</v>
      </c>
      <c r="C283" s="25">
        <v>15</v>
      </c>
      <c r="P283" s="24">
        <v>45208</v>
      </c>
      <c r="Q283" s="29">
        <v>66</v>
      </c>
      <c r="R283" s="29">
        <v>5</v>
      </c>
    </row>
    <row r="284" spans="1:18" ht="14.4" x14ac:dyDescent="0.3">
      <c r="A284" s="24">
        <v>45209</v>
      </c>
      <c r="B284" s="25">
        <v>36</v>
      </c>
      <c r="C284" s="25">
        <v>11</v>
      </c>
      <c r="P284" s="24">
        <v>45209</v>
      </c>
      <c r="Q284" s="29">
        <v>80</v>
      </c>
      <c r="R284" s="29">
        <v>6</v>
      </c>
    </row>
    <row r="285" spans="1:18" ht="14.4" x14ac:dyDescent="0.3">
      <c r="A285" s="24">
        <v>45210</v>
      </c>
      <c r="B285" s="25">
        <v>28</v>
      </c>
      <c r="C285" s="25">
        <v>8</v>
      </c>
      <c r="P285" s="24">
        <v>45210</v>
      </c>
      <c r="Q285" s="29">
        <v>43</v>
      </c>
      <c r="R285" s="29">
        <v>6</v>
      </c>
    </row>
    <row r="286" spans="1:18" ht="14.4" x14ac:dyDescent="0.3">
      <c r="A286" s="24">
        <v>45211</v>
      </c>
      <c r="B286" s="25">
        <v>39</v>
      </c>
      <c r="C286" s="25">
        <v>10</v>
      </c>
      <c r="P286" s="24">
        <v>45211</v>
      </c>
      <c r="Q286" s="29">
        <v>50</v>
      </c>
      <c r="R286" s="29">
        <v>4</v>
      </c>
    </row>
    <row r="287" spans="1:18" ht="14.4" x14ac:dyDescent="0.3">
      <c r="A287" s="24">
        <v>45212</v>
      </c>
      <c r="B287" s="25">
        <v>36</v>
      </c>
      <c r="C287" s="25">
        <v>8</v>
      </c>
      <c r="P287" s="24">
        <v>45212</v>
      </c>
      <c r="Q287" s="29">
        <v>89</v>
      </c>
      <c r="R287" s="29">
        <v>6</v>
      </c>
    </row>
    <row r="288" spans="1:18" ht="14.4" x14ac:dyDescent="0.3">
      <c r="A288" s="24">
        <v>45213</v>
      </c>
      <c r="B288" s="25">
        <v>58</v>
      </c>
      <c r="C288" s="25">
        <v>13</v>
      </c>
      <c r="P288" s="24">
        <v>45213</v>
      </c>
      <c r="Q288" s="29">
        <v>68</v>
      </c>
      <c r="R288" s="29">
        <v>8</v>
      </c>
    </row>
    <row r="289" spans="1:18" ht="14.4" x14ac:dyDescent="0.3">
      <c r="A289" s="24">
        <v>45214</v>
      </c>
      <c r="B289" s="25">
        <v>44</v>
      </c>
      <c r="C289" s="25">
        <v>11</v>
      </c>
      <c r="P289" s="24">
        <v>45214</v>
      </c>
      <c r="Q289" s="29">
        <v>52</v>
      </c>
      <c r="R289" s="29">
        <v>4</v>
      </c>
    </row>
    <row r="290" spans="1:18" ht="14.4" x14ac:dyDescent="0.3">
      <c r="A290" s="24">
        <v>45215</v>
      </c>
      <c r="B290" s="25">
        <v>51</v>
      </c>
      <c r="C290" s="25">
        <v>12</v>
      </c>
      <c r="P290" s="24">
        <v>45215</v>
      </c>
      <c r="Q290" s="29">
        <v>51</v>
      </c>
      <c r="R290" s="29">
        <v>8</v>
      </c>
    </row>
    <row r="291" spans="1:18" ht="14.4" x14ac:dyDescent="0.3">
      <c r="A291" s="24">
        <v>45216</v>
      </c>
      <c r="B291" s="25">
        <v>46</v>
      </c>
      <c r="C291" s="25">
        <v>14</v>
      </c>
      <c r="P291" s="24">
        <v>45216</v>
      </c>
      <c r="Q291" s="29">
        <v>40</v>
      </c>
      <c r="R291" s="29">
        <v>7</v>
      </c>
    </row>
    <row r="292" spans="1:18" ht="14.4" x14ac:dyDescent="0.3">
      <c r="A292" s="24">
        <v>45217</v>
      </c>
      <c r="B292" s="25">
        <v>51</v>
      </c>
      <c r="C292" s="25">
        <v>11</v>
      </c>
      <c r="P292" s="24">
        <v>45217</v>
      </c>
      <c r="Q292" s="29">
        <v>40</v>
      </c>
      <c r="R292" s="29">
        <v>3</v>
      </c>
    </row>
    <row r="293" spans="1:18" ht="14.4" x14ac:dyDescent="0.3">
      <c r="A293" s="24">
        <v>45218</v>
      </c>
      <c r="B293" s="25">
        <v>53</v>
      </c>
      <c r="C293" s="25">
        <v>13</v>
      </c>
      <c r="P293" s="24">
        <v>45218</v>
      </c>
      <c r="Q293" s="29">
        <v>50</v>
      </c>
      <c r="R293" s="29">
        <v>5</v>
      </c>
    </row>
    <row r="294" spans="1:18" ht="14.4" x14ac:dyDescent="0.3">
      <c r="A294" s="24">
        <v>45219</v>
      </c>
      <c r="B294" s="25">
        <v>49</v>
      </c>
      <c r="C294" s="25">
        <v>13</v>
      </c>
      <c r="P294" s="24">
        <v>45219</v>
      </c>
      <c r="Q294" s="29">
        <v>65</v>
      </c>
      <c r="R294" s="29">
        <v>5</v>
      </c>
    </row>
    <row r="295" spans="1:18" ht="14.4" x14ac:dyDescent="0.3">
      <c r="A295" s="24">
        <v>45220</v>
      </c>
      <c r="B295" s="25">
        <v>65</v>
      </c>
      <c r="C295" s="25">
        <v>16</v>
      </c>
      <c r="P295" s="24">
        <v>45220</v>
      </c>
      <c r="Q295" s="29">
        <v>47</v>
      </c>
      <c r="R295" s="29">
        <v>7</v>
      </c>
    </row>
    <row r="296" spans="1:18" ht="14.4" x14ac:dyDescent="0.3">
      <c r="A296" s="24">
        <v>45221</v>
      </c>
      <c r="B296" s="25">
        <v>63</v>
      </c>
      <c r="C296" s="25">
        <v>18</v>
      </c>
      <c r="P296" s="24">
        <v>45221</v>
      </c>
      <c r="Q296" s="29">
        <v>77</v>
      </c>
      <c r="R296" s="29">
        <v>5</v>
      </c>
    </row>
    <row r="297" spans="1:18" ht="14.4" x14ac:dyDescent="0.3">
      <c r="A297" s="24">
        <v>45222</v>
      </c>
      <c r="B297" s="25">
        <v>70</v>
      </c>
      <c r="C297" s="25">
        <v>17</v>
      </c>
      <c r="P297" s="24">
        <v>45222</v>
      </c>
      <c r="Q297" s="29">
        <v>55</v>
      </c>
      <c r="R297" s="29">
        <v>6</v>
      </c>
    </row>
    <row r="298" spans="1:18" ht="14.4" x14ac:dyDescent="0.3">
      <c r="A298" s="24">
        <v>45223</v>
      </c>
      <c r="B298" s="25">
        <v>43</v>
      </c>
      <c r="C298" s="25">
        <v>11</v>
      </c>
      <c r="P298" s="24">
        <v>45223</v>
      </c>
      <c r="Q298" s="29">
        <v>74</v>
      </c>
      <c r="R298" s="29">
        <v>6</v>
      </c>
    </row>
    <row r="299" spans="1:18" ht="14.4" x14ac:dyDescent="0.3">
      <c r="A299" s="24">
        <v>45224</v>
      </c>
      <c r="B299" s="25">
        <v>46</v>
      </c>
      <c r="C299" s="25">
        <v>13</v>
      </c>
      <c r="P299" s="24">
        <v>45224</v>
      </c>
      <c r="Q299" s="29">
        <v>76</v>
      </c>
      <c r="R299" s="29">
        <v>8</v>
      </c>
    </row>
    <row r="300" spans="1:18" ht="14.4" x14ac:dyDescent="0.3">
      <c r="A300" s="24">
        <v>45225</v>
      </c>
      <c r="B300" s="25">
        <v>62</v>
      </c>
      <c r="C300" s="25">
        <v>13</v>
      </c>
      <c r="P300" s="24">
        <v>45225</v>
      </c>
      <c r="Q300" s="29">
        <v>52</v>
      </c>
      <c r="R300" s="29">
        <v>8</v>
      </c>
    </row>
    <row r="301" spans="1:18" ht="14.4" x14ac:dyDescent="0.3">
      <c r="A301" s="24">
        <v>45226</v>
      </c>
      <c r="B301" s="25">
        <v>56</v>
      </c>
      <c r="C301" s="25">
        <v>12</v>
      </c>
      <c r="P301" s="24">
        <v>45226</v>
      </c>
      <c r="Q301" s="29">
        <v>67</v>
      </c>
      <c r="R301" s="29">
        <v>7</v>
      </c>
    </row>
    <row r="302" spans="1:18" ht="14.4" x14ac:dyDescent="0.3">
      <c r="A302" s="24">
        <v>45227</v>
      </c>
      <c r="B302" s="25">
        <v>54</v>
      </c>
      <c r="C302" s="25">
        <v>16</v>
      </c>
      <c r="P302" s="24">
        <v>45227</v>
      </c>
      <c r="Q302" s="29">
        <v>48</v>
      </c>
      <c r="R302" s="29">
        <v>4</v>
      </c>
    </row>
    <row r="303" spans="1:18" ht="14.4" x14ac:dyDescent="0.3">
      <c r="A303" s="24">
        <v>45228</v>
      </c>
      <c r="B303" s="25">
        <v>34</v>
      </c>
      <c r="C303" s="25">
        <v>10</v>
      </c>
      <c r="P303" s="24">
        <v>45228</v>
      </c>
      <c r="Q303" s="29">
        <v>63</v>
      </c>
      <c r="R303" s="29">
        <v>7</v>
      </c>
    </row>
    <row r="304" spans="1:18" ht="14.4" x14ac:dyDescent="0.3">
      <c r="A304" s="24">
        <v>45229</v>
      </c>
      <c r="B304" s="25">
        <v>64</v>
      </c>
      <c r="C304" s="25">
        <v>18</v>
      </c>
      <c r="P304" s="24">
        <v>45229</v>
      </c>
      <c r="Q304" s="29">
        <v>54</v>
      </c>
      <c r="R304" s="29">
        <v>6</v>
      </c>
    </row>
    <row r="305" spans="1:18" ht="14.4" x14ac:dyDescent="0.3">
      <c r="A305" s="24">
        <v>45230</v>
      </c>
      <c r="B305" s="25">
        <v>64</v>
      </c>
      <c r="C305" s="25">
        <v>18</v>
      </c>
      <c r="P305" s="24">
        <v>45230</v>
      </c>
      <c r="Q305" s="29">
        <v>38</v>
      </c>
      <c r="R305" s="29">
        <v>5</v>
      </c>
    </row>
    <row r="306" spans="1:18" ht="14.4" x14ac:dyDescent="0.3">
      <c r="A306" s="24">
        <v>45231</v>
      </c>
      <c r="B306" s="25">
        <v>71</v>
      </c>
      <c r="C306" s="25">
        <v>16</v>
      </c>
      <c r="P306" s="24">
        <v>45231</v>
      </c>
      <c r="Q306" s="29">
        <v>75</v>
      </c>
      <c r="R306" s="29">
        <v>8</v>
      </c>
    </row>
    <row r="307" spans="1:18" ht="14.4" x14ac:dyDescent="0.3">
      <c r="A307" s="24">
        <v>45232</v>
      </c>
      <c r="B307" s="25">
        <v>28</v>
      </c>
      <c r="C307" s="25">
        <v>10</v>
      </c>
      <c r="P307" s="24">
        <v>45232</v>
      </c>
      <c r="Q307" s="29">
        <v>73</v>
      </c>
      <c r="R307" s="29">
        <v>6</v>
      </c>
    </row>
    <row r="308" spans="1:18" ht="14.4" x14ac:dyDescent="0.3">
      <c r="A308" s="24">
        <v>45233</v>
      </c>
      <c r="B308" s="25">
        <v>39</v>
      </c>
      <c r="C308" s="25">
        <v>11</v>
      </c>
      <c r="P308" s="24">
        <v>45233</v>
      </c>
      <c r="Q308" s="29">
        <v>52</v>
      </c>
      <c r="R308" s="29">
        <v>4</v>
      </c>
    </row>
    <row r="309" spans="1:18" ht="14.4" x14ac:dyDescent="0.3">
      <c r="A309" s="24">
        <v>45234</v>
      </c>
      <c r="B309" s="25">
        <v>53</v>
      </c>
      <c r="C309" s="25">
        <v>13</v>
      </c>
      <c r="P309" s="24">
        <v>45234</v>
      </c>
      <c r="Q309" s="29">
        <v>49</v>
      </c>
      <c r="R309" s="29">
        <v>6</v>
      </c>
    </row>
    <row r="310" spans="1:18" ht="14.4" x14ac:dyDescent="0.3">
      <c r="A310" s="24">
        <v>45235</v>
      </c>
      <c r="B310" s="25">
        <v>35</v>
      </c>
      <c r="C310" s="25">
        <v>9</v>
      </c>
      <c r="P310" s="24">
        <v>45235</v>
      </c>
      <c r="Q310" s="29">
        <v>47</v>
      </c>
      <c r="R310" s="29">
        <v>3</v>
      </c>
    </row>
    <row r="311" spans="1:18" ht="14.4" x14ac:dyDescent="0.3">
      <c r="A311" s="24">
        <v>45236</v>
      </c>
      <c r="B311" s="25">
        <v>46</v>
      </c>
      <c r="C311" s="25">
        <v>11</v>
      </c>
      <c r="P311" s="24">
        <v>45236</v>
      </c>
      <c r="Q311" s="29">
        <v>65</v>
      </c>
      <c r="R311" s="29">
        <v>8</v>
      </c>
    </row>
    <row r="312" spans="1:18" ht="14.4" x14ac:dyDescent="0.3">
      <c r="A312" s="24">
        <v>45237</v>
      </c>
      <c r="B312" s="25">
        <v>33</v>
      </c>
      <c r="C312" s="25">
        <v>8</v>
      </c>
      <c r="P312" s="24">
        <v>45237</v>
      </c>
      <c r="Q312" s="29">
        <v>79</v>
      </c>
      <c r="R312" s="29">
        <v>9</v>
      </c>
    </row>
    <row r="313" spans="1:18" ht="14.4" x14ac:dyDescent="0.3">
      <c r="A313" s="24">
        <v>45238</v>
      </c>
      <c r="B313" s="25">
        <v>40</v>
      </c>
      <c r="C313" s="25">
        <v>11</v>
      </c>
      <c r="P313" s="24">
        <v>45238</v>
      </c>
      <c r="Q313" s="29">
        <v>43</v>
      </c>
      <c r="R313" s="29">
        <v>5</v>
      </c>
    </row>
    <row r="314" spans="1:18" ht="14.4" x14ac:dyDescent="0.3">
      <c r="A314" s="24">
        <v>45239</v>
      </c>
      <c r="B314" s="25">
        <v>38</v>
      </c>
      <c r="C314" s="25">
        <v>13</v>
      </c>
      <c r="P314" s="24">
        <v>45239</v>
      </c>
      <c r="Q314" s="29">
        <v>58</v>
      </c>
      <c r="R314" s="29">
        <v>4</v>
      </c>
    </row>
    <row r="315" spans="1:18" ht="14.4" x14ac:dyDescent="0.3">
      <c r="A315" s="24">
        <v>45240</v>
      </c>
      <c r="B315" s="25">
        <v>57</v>
      </c>
      <c r="C315" s="25">
        <v>12</v>
      </c>
      <c r="P315" s="24">
        <v>45240</v>
      </c>
      <c r="Q315" s="29">
        <v>52</v>
      </c>
      <c r="R315" s="29">
        <v>4</v>
      </c>
    </row>
    <row r="316" spans="1:18" ht="14.4" x14ac:dyDescent="0.3">
      <c r="A316" s="24">
        <v>45241</v>
      </c>
      <c r="B316" s="25">
        <v>65</v>
      </c>
      <c r="C316" s="25">
        <v>16</v>
      </c>
      <c r="P316" s="24">
        <v>45241</v>
      </c>
      <c r="Q316" s="29">
        <v>44</v>
      </c>
      <c r="R316" s="29">
        <v>4</v>
      </c>
    </row>
    <row r="317" spans="1:18" ht="14.4" x14ac:dyDescent="0.3">
      <c r="A317" s="24">
        <v>45242</v>
      </c>
      <c r="B317" s="25">
        <v>61</v>
      </c>
      <c r="C317" s="25">
        <v>14</v>
      </c>
      <c r="P317" s="24">
        <v>45242</v>
      </c>
      <c r="Q317" s="29">
        <v>44</v>
      </c>
      <c r="R317" s="29">
        <v>4</v>
      </c>
    </row>
    <row r="318" spans="1:18" ht="14.4" x14ac:dyDescent="0.3">
      <c r="A318" s="24">
        <v>45243</v>
      </c>
      <c r="B318" s="25">
        <v>43</v>
      </c>
      <c r="C318" s="25">
        <v>11</v>
      </c>
      <c r="P318" s="24">
        <v>45243</v>
      </c>
      <c r="Q318" s="29">
        <v>61</v>
      </c>
      <c r="R318" s="29">
        <v>5</v>
      </c>
    </row>
    <row r="319" spans="1:18" ht="14.4" x14ac:dyDescent="0.3">
      <c r="A319" s="24">
        <v>45244</v>
      </c>
      <c r="B319" s="25">
        <v>48</v>
      </c>
      <c r="C319" s="25">
        <v>12</v>
      </c>
      <c r="P319" s="24">
        <v>45244</v>
      </c>
      <c r="Q319" s="29">
        <v>84</v>
      </c>
      <c r="R319" s="29">
        <v>6</v>
      </c>
    </row>
    <row r="320" spans="1:18" ht="14.4" x14ac:dyDescent="0.3">
      <c r="A320" s="24">
        <v>45245</v>
      </c>
      <c r="B320" s="25">
        <v>64</v>
      </c>
      <c r="C320" s="25">
        <v>17</v>
      </c>
      <c r="P320" s="24">
        <v>45245</v>
      </c>
      <c r="Q320" s="29">
        <v>53</v>
      </c>
      <c r="R320" s="29">
        <v>7</v>
      </c>
    </row>
    <row r="321" spans="1:18" ht="14.4" x14ac:dyDescent="0.3">
      <c r="A321" s="24">
        <v>45246</v>
      </c>
      <c r="B321" s="25">
        <v>37</v>
      </c>
      <c r="C321" s="25">
        <v>12</v>
      </c>
      <c r="P321" s="24">
        <v>45246</v>
      </c>
      <c r="Q321" s="29">
        <v>60</v>
      </c>
      <c r="R321" s="29">
        <v>6</v>
      </c>
    </row>
    <row r="322" spans="1:18" ht="14.4" x14ac:dyDescent="0.3">
      <c r="A322" s="24">
        <v>45247</v>
      </c>
      <c r="B322" s="25">
        <v>51</v>
      </c>
      <c r="C322" s="25">
        <v>11</v>
      </c>
      <c r="P322" s="24">
        <v>45247</v>
      </c>
      <c r="Q322" s="29">
        <v>79</v>
      </c>
      <c r="R322" s="29">
        <v>8</v>
      </c>
    </row>
    <row r="323" spans="1:18" ht="14.4" x14ac:dyDescent="0.3">
      <c r="A323" s="24">
        <v>45248</v>
      </c>
      <c r="B323" s="25">
        <v>59</v>
      </c>
      <c r="C323" s="25">
        <v>14</v>
      </c>
      <c r="P323" s="24">
        <v>45248</v>
      </c>
      <c r="Q323" s="29">
        <v>85</v>
      </c>
      <c r="R323" s="29">
        <v>8</v>
      </c>
    </row>
    <row r="324" spans="1:18" ht="14.4" x14ac:dyDescent="0.3">
      <c r="A324" s="24">
        <v>45249</v>
      </c>
      <c r="B324" s="25">
        <v>59</v>
      </c>
      <c r="C324" s="25">
        <v>16</v>
      </c>
      <c r="P324" s="24">
        <v>45249</v>
      </c>
      <c r="Q324" s="29">
        <v>74</v>
      </c>
      <c r="R324" s="29">
        <v>8</v>
      </c>
    </row>
    <row r="325" spans="1:18" ht="14.4" x14ac:dyDescent="0.3">
      <c r="A325" s="24">
        <v>45250</v>
      </c>
      <c r="B325" s="25">
        <v>34</v>
      </c>
      <c r="C325" s="25">
        <v>9</v>
      </c>
      <c r="P325" s="24">
        <v>45250</v>
      </c>
      <c r="Q325" s="29">
        <v>69</v>
      </c>
      <c r="R325" s="29">
        <v>5</v>
      </c>
    </row>
    <row r="326" spans="1:18" ht="14.4" x14ac:dyDescent="0.3">
      <c r="A326" s="24">
        <v>45251</v>
      </c>
      <c r="B326" s="25">
        <v>57</v>
      </c>
      <c r="C326" s="25">
        <v>12</v>
      </c>
      <c r="P326" s="24">
        <v>45251</v>
      </c>
      <c r="Q326" s="29">
        <v>51</v>
      </c>
      <c r="R326" s="29">
        <v>5</v>
      </c>
    </row>
    <row r="327" spans="1:18" ht="14.4" x14ac:dyDescent="0.3">
      <c r="A327" s="24">
        <v>45252</v>
      </c>
      <c r="B327" s="25">
        <v>36</v>
      </c>
      <c r="C327" s="25">
        <v>10</v>
      </c>
      <c r="P327" s="24">
        <v>45252</v>
      </c>
      <c r="Q327" s="29">
        <v>51</v>
      </c>
      <c r="R327" s="29">
        <v>6</v>
      </c>
    </row>
    <row r="328" spans="1:18" ht="14.4" x14ac:dyDescent="0.3">
      <c r="A328" s="24">
        <v>45253</v>
      </c>
      <c r="B328" s="25">
        <v>57</v>
      </c>
      <c r="C328" s="25">
        <v>16</v>
      </c>
      <c r="P328" s="24">
        <v>45253</v>
      </c>
      <c r="Q328" s="29">
        <v>81</v>
      </c>
      <c r="R328" s="29">
        <v>8</v>
      </c>
    </row>
    <row r="329" spans="1:18" ht="14.4" x14ac:dyDescent="0.3">
      <c r="A329" s="24">
        <v>45254</v>
      </c>
      <c r="B329" s="25">
        <v>55</v>
      </c>
      <c r="C329" s="25">
        <v>16</v>
      </c>
      <c r="P329" s="24">
        <v>45254</v>
      </c>
      <c r="Q329" s="29">
        <v>70</v>
      </c>
      <c r="R329" s="29">
        <v>7</v>
      </c>
    </row>
    <row r="330" spans="1:18" ht="14.4" x14ac:dyDescent="0.3">
      <c r="A330" s="24">
        <v>45255</v>
      </c>
      <c r="B330" s="25">
        <v>32</v>
      </c>
      <c r="C330" s="25">
        <v>8</v>
      </c>
      <c r="P330" s="24">
        <v>45255</v>
      </c>
      <c r="Q330" s="29">
        <v>58</v>
      </c>
      <c r="R330" s="29">
        <v>5</v>
      </c>
    </row>
    <row r="331" spans="1:18" ht="14.4" x14ac:dyDescent="0.3">
      <c r="A331" s="24">
        <v>45256</v>
      </c>
      <c r="B331" s="25">
        <v>56</v>
      </c>
      <c r="C331" s="25">
        <v>12</v>
      </c>
      <c r="P331" s="24">
        <v>45256</v>
      </c>
      <c r="Q331" s="29">
        <v>77</v>
      </c>
      <c r="R331" s="29">
        <v>5</v>
      </c>
    </row>
    <row r="332" spans="1:18" ht="14.4" x14ac:dyDescent="0.3">
      <c r="A332" s="24">
        <v>45257</v>
      </c>
      <c r="B332" s="25">
        <v>68</v>
      </c>
      <c r="C332" s="25">
        <v>15</v>
      </c>
      <c r="P332" s="24">
        <v>45257</v>
      </c>
      <c r="Q332" s="29">
        <v>58</v>
      </c>
      <c r="R332" s="29">
        <v>8</v>
      </c>
    </row>
    <row r="333" spans="1:18" ht="14.4" x14ac:dyDescent="0.3">
      <c r="A333" s="24">
        <v>45258</v>
      </c>
      <c r="B333" s="25">
        <v>49</v>
      </c>
      <c r="C333" s="25">
        <v>11</v>
      </c>
      <c r="P333" s="24">
        <v>45258</v>
      </c>
      <c r="Q333" s="29">
        <v>46</v>
      </c>
      <c r="R333" s="29">
        <v>3</v>
      </c>
    </row>
    <row r="334" spans="1:18" ht="14.4" x14ac:dyDescent="0.3">
      <c r="A334" s="24">
        <v>45259</v>
      </c>
      <c r="B334" s="25">
        <v>40</v>
      </c>
      <c r="C334" s="25">
        <v>11</v>
      </c>
      <c r="P334" s="24">
        <v>45259</v>
      </c>
      <c r="Q334" s="29">
        <v>41</v>
      </c>
      <c r="R334" s="29">
        <v>7</v>
      </c>
    </row>
    <row r="335" spans="1:18" ht="14.4" x14ac:dyDescent="0.3">
      <c r="A335" s="24">
        <v>45260</v>
      </c>
      <c r="B335" s="25">
        <v>56</v>
      </c>
      <c r="C335" s="25">
        <v>13</v>
      </c>
      <c r="P335" s="24">
        <v>45260</v>
      </c>
      <c r="Q335" s="29">
        <v>68</v>
      </c>
      <c r="R335" s="29">
        <v>5</v>
      </c>
    </row>
    <row r="336" spans="1:18" ht="14.4" x14ac:dyDescent="0.3">
      <c r="A336" s="24">
        <v>45261</v>
      </c>
      <c r="B336" s="25">
        <v>59</v>
      </c>
      <c r="C336" s="25">
        <v>17</v>
      </c>
      <c r="P336" s="24">
        <v>45261</v>
      </c>
      <c r="Q336" s="29">
        <v>67</v>
      </c>
      <c r="R336" s="29">
        <v>5</v>
      </c>
    </row>
    <row r="337" spans="1:18" ht="14.4" x14ac:dyDescent="0.3">
      <c r="A337" s="24">
        <v>45262</v>
      </c>
      <c r="B337" s="25">
        <v>37</v>
      </c>
      <c r="C337" s="25">
        <v>11</v>
      </c>
      <c r="P337" s="24">
        <v>45262</v>
      </c>
      <c r="Q337" s="29">
        <v>45</v>
      </c>
      <c r="R337" s="29">
        <v>3</v>
      </c>
    </row>
    <row r="338" spans="1:18" ht="14.4" x14ac:dyDescent="0.3">
      <c r="A338" s="24">
        <v>45263</v>
      </c>
      <c r="B338" s="25">
        <v>67</v>
      </c>
      <c r="C338" s="25">
        <v>18</v>
      </c>
      <c r="P338" s="24">
        <v>45263</v>
      </c>
      <c r="Q338" s="29">
        <v>42</v>
      </c>
      <c r="R338" s="29">
        <v>6</v>
      </c>
    </row>
    <row r="339" spans="1:18" ht="14.4" x14ac:dyDescent="0.3">
      <c r="A339" s="24">
        <v>45264</v>
      </c>
      <c r="B339" s="25">
        <v>36</v>
      </c>
      <c r="C339" s="25">
        <v>9</v>
      </c>
      <c r="P339" s="24">
        <v>45264</v>
      </c>
      <c r="Q339" s="29">
        <v>50</v>
      </c>
      <c r="R339" s="29">
        <v>5</v>
      </c>
    </row>
    <row r="340" spans="1:18" ht="14.4" x14ac:dyDescent="0.3">
      <c r="A340" s="24">
        <v>45265</v>
      </c>
      <c r="B340" s="25">
        <v>33</v>
      </c>
      <c r="C340" s="25">
        <v>8</v>
      </c>
      <c r="P340" s="24">
        <v>45265</v>
      </c>
      <c r="Q340" s="29">
        <v>75</v>
      </c>
      <c r="R340" s="29">
        <v>9</v>
      </c>
    </row>
    <row r="341" spans="1:18" ht="14.4" x14ac:dyDescent="0.3">
      <c r="A341" s="24">
        <v>45266</v>
      </c>
      <c r="B341" s="25">
        <v>37</v>
      </c>
      <c r="C341" s="25">
        <v>10</v>
      </c>
      <c r="P341" s="24">
        <v>45266</v>
      </c>
      <c r="Q341" s="29">
        <v>59</v>
      </c>
      <c r="R341" s="29">
        <v>6</v>
      </c>
    </row>
    <row r="342" spans="1:18" ht="14.4" x14ac:dyDescent="0.3">
      <c r="A342" s="24">
        <v>45267</v>
      </c>
      <c r="B342" s="25">
        <v>45</v>
      </c>
      <c r="C342" s="25">
        <v>12</v>
      </c>
      <c r="P342" s="24">
        <v>45267</v>
      </c>
      <c r="Q342" s="29">
        <v>70</v>
      </c>
      <c r="R342" s="29">
        <v>5</v>
      </c>
    </row>
    <row r="343" spans="1:18" ht="14.4" x14ac:dyDescent="0.3">
      <c r="A343" s="24">
        <v>45268</v>
      </c>
      <c r="B343" s="25">
        <v>67</v>
      </c>
      <c r="C343" s="25">
        <v>15</v>
      </c>
      <c r="P343" s="24">
        <v>45268</v>
      </c>
      <c r="Q343" s="29">
        <v>44</v>
      </c>
      <c r="R343" s="29">
        <v>3</v>
      </c>
    </row>
    <row r="344" spans="1:18" ht="14.4" x14ac:dyDescent="0.3">
      <c r="A344" s="24">
        <v>45269</v>
      </c>
      <c r="B344" s="25">
        <v>36</v>
      </c>
      <c r="C344" s="25">
        <v>9</v>
      </c>
      <c r="P344" s="24">
        <v>45269</v>
      </c>
      <c r="Q344" s="29">
        <v>85</v>
      </c>
      <c r="R344" s="29">
        <v>7</v>
      </c>
    </row>
    <row r="345" spans="1:18" ht="14.4" x14ac:dyDescent="0.3">
      <c r="A345" s="24">
        <v>45270</v>
      </c>
      <c r="B345" s="25">
        <v>67</v>
      </c>
      <c r="C345" s="25">
        <v>14</v>
      </c>
      <c r="P345" s="24">
        <v>45270</v>
      </c>
      <c r="Q345" s="29">
        <v>31</v>
      </c>
      <c r="R345" s="29">
        <v>4</v>
      </c>
    </row>
    <row r="346" spans="1:18" ht="14.4" x14ac:dyDescent="0.3">
      <c r="A346" s="24">
        <v>45271</v>
      </c>
      <c r="B346" s="25">
        <v>61</v>
      </c>
      <c r="C346" s="25">
        <v>15</v>
      </c>
      <c r="P346" s="24">
        <v>45271</v>
      </c>
      <c r="Q346" s="29">
        <v>50</v>
      </c>
      <c r="R346" s="29">
        <v>5</v>
      </c>
    </row>
    <row r="347" spans="1:18" ht="14.4" x14ac:dyDescent="0.3">
      <c r="A347" s="24">
        <v>45272</v>
      </c>
      <c r="B347" s="25">
        <v>53</v>
      </c>
      <c r="C347" s="25">
        <v>13</v>
      </c>
      <c r="P347" s="24">
        <v>45272</v>
      </c>
      <c r="Q347" s="29">
        <v>54</v>
      </c>
      <c r="R347" s="29">
        <v>4</v>
      </c>
    </row>
    <row r="348" spans="1:18" ht="14.4" x14ac:dyDescent="0.3">
      <c r="A348" s="24">
        <v>45273</v>
      </c>
      <c r="B348" s="25">
        <v>64</v>
      </c>
      <c r="C348" s="25">
        <v>14</v>
      </c>
      <c r="P348" s="24">
        <v>45273</v>
      </c>
      <c r="Q348" s="29">
        <v>55</v>
      </c>
      <c r="R348" s="29">
        <v>7</v>
      </c>
    </row>
    <row r="349" spans="1:18" ht="14.4" x14ac:dyDescent="0.3">
      <c r="A349" s="24">
        <v>45274</v>
      </c>
      <c r="B349" s="25">
        <v>46</v>
      </c>
      <c r="C349" s="25">
        <v>13</v>
      </c>
      <c r="P349" s="24">
        <v>45274</v>
      </c>
      <c r="Q349" s="29">
        <v>59</v>
      </c>
      <c r="R349" s="29">
        <v>5</v>
      </c>
    </row>
    <row r="350" spans="1:18" ht="14.4" x14ac:dyDescent="0.3">
      <c r="A350" s="24">
        <v>45275</v>
      </c>
      <c r="B350" s="25">
        <v>45</v>
      </c>
      <c r="C350" s="25">
        <v>11</v>
      </c>
      <c r="P350" s="24">
        <v>45275</v>
      </c>
      <c r="Q350" s="29">
        <v>77</v>
      </c>
      <c r="R350" s="29">
        <v>5</v>
      </c>
    </row>
    <row r="351" spans="1:18" ht="14.4" x14ac:dyDescent="0.3">
      <c r="A351" s="24">
        <v>45276</v>
      </c>
      <c r="B351" s="25">
        <v>72</v>
      </c>
      <c r="C351" s="25">
        <v>16</v>
      </c>
      <c r="P351" s="24">
        <v>45276</v>
      </c>
      <c r="Q351" s="29">
        <v>89</v>
      </c>
      <c r="R351" s="29">
        <v>5</v>
      </c>
    </row>
    <row r="352" spans="1:18" ht="14.4" x14ac:dyDescent="0.3">
      <c r="A352" s="24">
        <v>45277</v>
      </c>
      <c r="B352" s="25">
        <v>40</v>
      </c>
      <c r="C352" s="25">
        <v>11</v>
      </c>
      <c r="P352" s="24">
        <v>45277</v>
      </c>
      <c r="Q352" s="29">
        <v>64</v>
      </c>
      <c r="R352" s="29">
        <v>6</v>
      </c>
    </row>
    <row r="353" spans="1:18" ht="14.4" x14ac:dyDescent="0.3">
      <c r="A353" s="24">
        <v>45278</v>
      </c>
      <c r="B353" s="25">
        <v>54</v>
      </c>
      <c r="C353" s="25">
        <v>13</v>
      </c>
      <c r="P353" s="24">
        <v>45278</v>
      </c>
      <c r="Q353" s="29">
        <v>57</v>
      </c>
      <c r="R353" s="29">
        <v>5</v>
      </c>
    </row>
    <row r="354" spans="1:18" ht="14.4" x14ac:dyDescent="0.3">
      <c r="A354" s="24">
        <v>45279</v>
      </c>
      <c r="B354" s="25">
        <v>58</v>
      </c>
      <c r="C354" s="25">
        <v>13</v>
      </c>
      <c r="P354" s="24">
        <v>45279</v>
      </c>
      <c r="Q354" s="29">
        <v>74</v>
      </c>
      <c r="R354" s="29">
        <v>7</v>
      </c>
    </row>
    <row r="355" spans="1:18" ht="14.4" x14ac:dyDescent="0.3">
      <c r="A355" s="24">
        <v>45280</v>
      </c>
      <c r="B355" s="25">
        <v>39</v>
      </c>
      <c r="C355" s="25">
        <v>12</v>
      </c>
      <c r="P355" s="24">
        <v>45280</v>
      </c>
      <c r="Q355" s="29">
        <v>59</v>
      </c>
      <c r="R355" s="29">
        <v>7</v>
      </c>
    </row>
    <row r="356" spans="1:18" ht="14.4" x14ac:dyDescent="0.3">
      <c r="A356" s="24">
        <v>45281</v>
      </c>
      <c r="B356" s="25">
        <v>62</v>
      </c>
      <c r="C356" s="25">
        <v>13</v>
      </c>
      <c r="P356" s="24">
        <v>45281</v>
      </c>
      <c r="Q356" s="29">
        <v>41</v>
      </c>
      <c r="R356" s="29">
        <v>3</v>
      </c>
    </row>
    <row r="357" spans="1:18" ht="14.4" x14ac:dyDescent="0.3">
      <c r="A357" s="24">
        <v>45282</v>
      </c>
      <c r="B357" s="25">
        <v>73</v>
      </c>
      <c r="C357" s="25">
        <v>18</v>
      </c>
      <c r="P357" s="24">
        <v>45282</v>
      </c>
      <c r="Q357" s="29">
        <v>64</v>
      </c>
      <c r="R357" s="29">
        <v>8</v>
      </c>
    </row>
    <row r="358" spans="1:18" ht="14.4" x14ac:dyDescent="0.3">
      <c r="A358" s="24">
        <v>45283</v>
      </c>
      <c r="B358" s="25">
        <v>48</v>
      </c>
      <c r="C358" s="25">
        <v>12</v>
      </c>
      <c r="P358" s="24">
        <v>45283</v>
      </c>
      <c r="Q358" s="29">
        <v>45</v>
      </c>
      <c r="R358" s="29">
        <v>3</v>
      </c>
    </row>
    <row r="359" spans="1:18" ht="14.4" x14ac:dyDescent="0.3">
      <c r="A359" s="24">
        <v>45284</v>
      </c>
      <c r="B359" s="25">
        <v>63</v>
      </c>
      <c r="C359" s="25">
        <v>17</v>
      </c>
      <c r="P359" s="24">
        <v>45284</v>
      </c>
      <c r="Q359" s="29">
        <v>34</v>
      </c>
      <c r="R359" s="29">
        <v>6</v>
      </c>
    </row>
    <row r="360" spans="1:18" ht="14.4" x14ac:dyDescent="0.3">
      <c r="A360" s="24">
        <v>45285</v>
      </c>
      <c r="B360" s="25">
        <v>63</v>
      </c>
      <c r="C360" s="25">
        <v>18</v>
      </c>
      <c r="P360" s="24">
        <v>45285</v>
      </c>
      <c r="Q360" s="29">
        <v>77</v>
      </c>
      <c r="R360" s="29">
        <v>5</v>
      </c>
    </row>
    <row r="361" spans="1:18" ht="14.4" x14ac:dyDescent="0.3">
      <c r="A361" s="24">
        <v>45286</v>
      </c>
      <c r="B361" s="25">
        <v>33</v>
      </c>
      <c r="C361" s="25">
        <v>12</v>
      </c>
      <c r="P361" s="24">
        <v>45286</v>
      </c>
      <c r="Q361" s="29">
        <v>38</v>
      </c>
      <c r="R361" s="29">
        <v>7</v>
      </c>
    </row>
    <row r="362" spans="1:18" ht="14.4" x14ac:dyDescent="0.3">
      <c r="A362" s="24">
        <v>45287</v>
      </c>
      <c r="B362" s="25">
        <v>51</v>
      </c>
      <c r="C362" s="25">
        <v>13</v>
      </c>
      <c r="P362" s="24">
        <v>45287</v>
      </c>
      <c r="Q362" s="29">
        <v>72</v>
      </c>
      <c r="R362" s="29">
        <v>9</v>
      </c>
    </row>
    <row r="363" spans="1:18" ht="14.4" x14ac:dyDescent="0.3">
      <c r="A363" s="24">
        <v>45288</v>
      </c>
      <c r="B363" s="25">
        <v>69</v>
      </c>
      <c r="C363" s="25">
        <v>18</v>
      </c>
      <c r="P363" s="24">
        <v>45288</v>
      </c>
      <c r="Q363" s="29">
        <v>49</v>
      </c>
      <c r="R363" s="29">
        <v>6</v>
      </c>
    </row>
    <row r="364" spans="1:18" ht="14.4" x14ac:dyDescent="0.3">
      <c r="A364" s="24">
        <v>45289</v>
      </c>
      <c r="B364" s="25">
        <v>44</v>
      </c>
      <c r="C364" s="25">
        <v>13</v>
      </c>
      <c r="P364" s="24">
        <v>45289</v>
      </c>
      <c r="Q364" s="29">
        <v>62</v>
      </c>
      <c r="R364" s="29">
        <v>6</v>
      </c>
    </row>
    <row r="365" spans="1:18" ht="14.4" x14ac:dyDescent="0.3">
      <c r="A365" s="24">
        <v>45290</v>
      </c>
      <c r="B365" s="25">
        <v>37</v>
      </c>
      <c r="C365" s="25">
        <v>8</v>
      </c>
      <c r="P365" s="24">
        <v>45290</v>
      </c>
      <c r="Q365" s="29">
        <v>71</v>
      </c>
      <c r="R365" s="29">
        <v>6</v>
      </c>
    </row>
    <row r="366" spans="1:18" ht="14.4" x14ac:dyDescent="0.3">
      <c r="A366" s="24">
        <v>45291</v>
      </c>
      <c r="B366" s="25">
        <v>60</v>
      </c>
      <c r="C366" s="25">
        <v>17</v>
      </c>
      <c r="P366" s="24">
        <v>45291</v>
      </c>
      <c r="Q366" s="29">
        <v>47</v>
      </c>
      <c r="R366" s="29">
        <v>6</v>
      </c>
    </row>
    <row r="367" spans="1:18" x14ac:dyDescent="0.25">
      <c r="A367" s="35"/>
      <c r="B367" s="37"/>
      <c r="C367" s="37"/>
      <c r="P367" s="35"/>
      <c r="Q367" s="40"/>
      <c r="R367" s="40"/>
    </row>
    <row r="368" spans="1:18" x14ac:dyDescent="0.25">
      <c r="A368" s="35"/>
      <c r="B368" s="37"/>
      <c r="C368" s="37"/>
      <c r="P368" s="35"/>
      <c r="Q368" s="40"/>
      <c r="R368" s="40"/>
    </row>
    <row r="369" spans="1:18" x14ac:dyDescent="0.25">
      <c r="A369" s="35"/>
      <c r="B369" s="37"/>
      <c r="C369" s="37"/>
      <c r="P369" s="35"/>
      <c r="Q369" s="40"/>
      <c r="R369" s="40"/>
    </row>
    <row r="370" spans="1:18" x14ac:dyDescent="0.25">
      <c r="A370" s="35"/>
      <c r="B370" s="37"/>
      <c r="C370" s="37"/>
      <c r="P370" s="35"/>
      <c r="Q370" s="40"/>
      <c r="R370" s="40"/>
    </row>
    <row r="371" spans="1:18" x14ac:dyDescent="0.25">
      <c r="A371" s="35"/>
      <c r="B371" s="37"/>
      <c r="C371" s="37"/>
      <c r="P371" s="35"/>
      <c r="Q371" s="40"/>
      <c r="R371" s="40"/>
    </row>
    <row r="372" spans="1:18" x14ac:dyDescent="0.25">
      <c r="A372" s="35"/>
      <c r="B372" s="37"/>
      <c r="C372" s="37"/>
      <c r="P372" s="35"/>
      <c r="Q372" s="40"/>
      <c r="R372" s="40"/>
    </row>
    <row r="373" spans="1:18" x14ac:dyDescent="0.25">
      <c r="A373" s="35"/>
      <c r="B373" s="37"/>
      <c r="C373" s="37"/>
      <c r="P373" s="35"/>
      <c r="Q373" s="40"/>
      <c r="R373" s="40"/>
    </row>
    <row r="374" spans="1:18" x14ac:dyDescent="0.25">
      <c r="A374" s="35"/>
      <c r="B374" s="37"/>
      <c r="C374" s="37"/>
      <c r="P374" s="35"/>
      <c r="Q374" s="40"/>
      <c r="R374" s="40"/>
    </row>
    <row r="375" spans="1:18" x14ac:dyDescent="0.25">
      <c r="A375" s="35"/>
      <c r="B375" s="37"/>
      <c r="C375" s="37"/>
      <c r="P375" s="35"/>
      <c r="Q375" s="40"/>
      <c r="R375" s="40"/>
    </row>
    <row r="376" spans="1:18" x14ac:dyDescent="0.25">
      <c r="A376" s="35"/>
      <c r="B376" s="37"/>
      <c r="C376" s="37"/>
      <c r="P376" s="35"/>
      <c r="Q376" s="40"/>
      <c r="R376" s="40"/>
    </row>
    <row r="377" spans="1:18" x14ac:dyDescent="0.25">
      <c r="A377" s="35"/>
      <c r="B377" s="37"/>
      <c r="C377" s="37"/>
      <c r="P377" s="35"/>
      <c r="Q377" s="40"/>
      <c r="R377" s="40"/>
    </row>
    <row r="378" spans="1:18" x14ac:dyDescent="0.25">
      <c r="A378" s="35"/>
      <c r="B378" s="37"/>
      <c r="C378" s="37"/>
      <c r="P378" s="35"/>
      <c r="Q378" s="40"/>
      <c r="R378" s="40"/>
    </row>
    <row r="379" spans="1:18" x14ac:dyDescent="0.25">
      <c r="A379" s="35"/>
      <c r="B379" s="37"/>
      <c r="C379" s="37"/>
      <c r="P379" s="35"/>
      <c r="Q379" s="40"/>
      <c r="R379" s="40"/>
    </row>
    <row r="380" spans="1:18" x14ac:dyDescent="0.25">
      <c r="A380" s="35"/>
      <c r="B380" s="37"/>
      <c r="C380" s="37"/>
      <c r="P380" s="35"/>
      <c r="Q380" s="40"/>
      <c r="R380" s="40"/>
    </row>
    <row r="381" spans="1:18" x14ac:dyDescent="0.25">
      <c r="A381" s="35"/>
      <c r="B381" s="37"/>
      <c r="C381" s="37"/>
      <c r="P381" s="35"/>
      <c r="Q381" s="40"/>
      <c r="R381" s="40"/>
    </row>
    <row r="382" spans="1:18" x14ac:dyDescent="0.25">
      <c r="A382" s="35"/>
      <c r="B382" s="37"/>
      <c r="C382" s="37"/>
      <c r="P382" s="35"/>
      <c r="Q382" s="40"/>
      <c r="R382" s="40"/>
    </row>
    <row r="383" spans="1:18" x14ac:dyDescent="0.25">
      <c r="A383" s="35"/>
      <c r="B383" s="37"/>
      <c r="C383" s="37"/>
      <c r="P383" s="35"/>
      <c r="Q383" s="40"/>
      <c r="R383" s="40"/>
    </row>
    <row r="384" spans="1:18" x14ac:dyDescent="0.25">
      <c r="A384" s="35"/>
      <c r="B384" s="37"/>
      <c r="C384" s="37"/>
      <c r="P384" s="35"/>
      <c r="Q384" s="40"/>
      <c r="R384" s="40"/>
    </row>
    <row r="385" spans="1:18" x14ac:dyDescent="0.25">
      <c r="A385" s="35"/>
      <c r="B385" s="37"/>
      <c r="C385" s="37"/>
      <c r="P385" s="35"/>
      <c r="Q385" s="40"/>
      <c r="R385" s="40"/>
    </row>
    <row r="386" spans="1:18" x14ac:dyDescent="0.25">
      <c r="A386" s="35"/>
      <c r="B386" s="37"/>
      <c r="C386" s="37"/>
      <c r="P386" s="35"/>
      <c r="Q386" s="40"/>
      <c r="R386" s="40"/>
    </row>
    <row r="387" spans="1:18" x14ac:dyDescent="0.25">
      <c r="A387" s="35"/>
      <c r="B387" s="37"/>
      <c r="C387" s="37"/>
      <c r="P387" s="35"/>
      <c r="Q387" s="40"/>
      <c r="R387" s="40"/>
    </row>
    <row r="388" spans="1:18" x14ac:dyDescent="0.25">
      <c r="A388" s="35"/>
      <c r="B388" s="37"/>
      <c r="C388" s="37"/>
      <c r="P388" s="35"/>
      <c r="Q388" s="40"/>
      <c r="R388" s="40"/>
    </row>
    <row r="389" spans="1:18" x14ac:dyDescent="0.25">
      <c r="A389" s="35"/>
      <c r="B389" s="37"/>
      <c r="C389" s="37"/>
      <c r="P389" s="35"/>
      <c r="Q389" s="40"/>
      <c r="R389" s="40"/>
    </row>
    <row r="390" spans="1:18" x14ac:dyDescent="0.25">
      <c r="A390" s="35"/>
      <c r="B390" s="37"/>
      <c r="C390" s="37"/>
      <c r="P390" s="35"/>
      <c r="Q390" s="40"/>
      <c r="R390" s="40"/>
    </row>
    <row r="391" spans="1:18" x14ac:dyDescent="0.25">
      <c r="A391" s="35"/>
      <c r="B391" s="37"/>
      <c r="C391" s="37"/>
      <c r="P391" s="35"/>
      <c r="Q391" s="40"/>
      <c r="R391" s="40"/>
    </row>
    <row r="392" spans="1:18" x14ac:dyDescent="0.25">
      <c r="A392" s="35"/>
      <c r="B392" s="37"/>
      <c r="C392" s="37"/>
      <c r="P392" s="35"/>
      <c r="Q392" s="40"/>
      <c r="R392" s="40"/>
    </row>
    <row r="393" spans="1:18" x14ac:dyDescent="0.25">
      <c r="A393" s="35"/>
      <c r="B393" s="37"/>
      <c r="C393" s="37"/>
      <c r="P393" s="35"/>
      <c r="Q393" s="40"/>
      <c r="R393" s="40"/>
    </row>
    <row r="394" spans="1:18" x14ac:dyDescent="0.25">
      <c r="A394" s="35"/>
      <c r="B394" s="37"/>
      <c r="C394" s="37"/>
      <c r="P394" s="35"/>
      <c r="Q394" s="40"/>
      <c r="R394" s="40"/>
    </row>
    <row r="395" spans="1:18" x14ac:dyDescent="0.25">
      <c r="A395" s="35"/>
      <c r="B395" s="37"/>
      <c r="C395" s="37"/>
      <c r="P395" s="35"/>
      <c r="Q395" s="40"/>
      <c r="R395" s="40"/>
    </row>
    <row r="396" spans="1:18" x14ac:dyDescent="0.25">
      <c r="A396" s="35"/>
      <c r="B396" s="37"/>
      <c r="C396" s="37"/>
      <c r="P396" s="35"/>
      <c r="Q396" s="40"/>
      <c r="R396" s="40"/>
    </row>
    <row r="397" spans="1:18" x14ac:dyDescent="0.25">
      <c r="A397" s="35"/>
      <c r="B397" s="37"/>
      <c r="C397" s="37"/>
      <c r="P397" s="35"/>
      <c r="Q397" s="40"/>
      <c r="R397" s="40"/>
    </row>
    <row r="398" spans="1:18" x14ac:dyDescent="0.25">
      <c r="A398" s="35"/>
      <c r="B398" s="37"/>
      <c r="C398" s="37"/>
      <c r="P398" s="35"/>
      <c r="Q398" s="40"/>
      <c r="R398" s="40"/>
    </row>
    <row r="399" spans="1:18" x14ac:dyDescent="0.25">
      <c r="A399" s="35"/>
      <c r="B399" s="37"/>
      <c r="C399" s="37"/>
      <c r="P399" s="35"/>
      <c r="Q399" s="40"/>
      <c r="R399" s="40"/>
    </row>
    <row r="400" spans="1:18" x14ac:dyDescent="0.25">
      <c r="A400" s="35"/>
      <c r="B400" s="37"/>
      <c r="C400" s="37"/>
      <c r="P400" s="35"/>
      <c r="Q400" s="40"/>
      <c r="R400" s="40"/>
    </row>
    <row r="401" spans="1:18" x14ac:dyDescent="0.25">
      <c r="A401" s="35"/>
      <c r="B401" s="37"/>
      <c r="C401" s="37"/>
      <c r="P401" s="35"/>
      <c r="Q401" s="40"/>
      <c r="R401" s="40"/>
    </row>
    <row r="402" spans="1:18" x14ac:dyDescent="0.25">
      <c r="A402" s="35"/>
      <c r="B402" s="37"/>
      <c r="C402" s="37"/>
      <c r="P402" s="35"/>
      <c r="Q402" s="40"/>
      <c r="R402" s="40"/>
    </row>
    <row r="403" spans="1:18" x14ac:dyDescent="0.25">
      <c r="A403" s="35"/>
      <c r="B403" s="37"/>
      <c r="C403" s="37"/>
      <c r="P403" s="35"/>
      <c r="Q403" s="40"/>
      <c r="R403" s="40"/>
    </row>
    <row r="404" spans="1:18" x14ac:dyDescent="0.25">
      <c r="A404" s="35"/>
      <c r="B404" s="37"/>
      <c r="C404" s="37"/>
      <c r="P404" s="35"/>
      <c r="Q404" s="40"/>
      <c r="R404" s="40"/>
    </row>
    <row r="405" spans="1:18" x14ac:dyDescent="0.25">
      <c r="A405" s="35"/>
      <c r="B405" s="37"/>
      <c r="C405" s="37"/>
      <c r="P405" s="35"/>
      <c r="Q405" s="40"/>
      <c r="R405" s="40"/>
    </row>
    <row r="406" spans="1:18" x14ac:dyDescent="0.25">
      <c r="A406" s="35"/>
      <c r="B406" s="37"/>
      <c r="C406" s="37"/>
      <c r="P406" s="35"/>
      <c r="Q406" s="40"/>
      <c r="R406" s="40"/>
    </row>
    <row r="407" spans="1:18" x14ac:dyDescent="0.25">
      <c r="A407" s="35"/>
      <c r="B407" s="37"/>
      <c r="C407" s="37"/>
      <c r="P407" s="35"/>
      <c r="Q407" s="40"/>
      <c r="R407" s="40"/>
    </row>
    <row r="408" spans="1:18" x14ac:dyDescent="0.25">
      <c r="A408" s="35"/>
      <c r="B408" s="37"/>
      <c r="C408" s="37"/>
      <c r="P408" s="35"/>
      <c r="Q408" s="40"/>
      <c r="R408" s="40"/>
    </row>
    <row r="409" spans="1:18" x14ac:dyDescent="0.25">
      <c r="A409" s="35"/>
      <c r="B409" s="37"/>
      <c r="C409" s="37"/>
      <c r="P409" s="35"/>
      <c r="Q409" s="40"/>
      <c r="R409" s="40"/>
    </row>
    <row r="410" spans="1:18" x14ac:dyDescent="0.25">
      <c r="A410" s="35"/>
      <c r="B410" s="37"/>
      <c r="C410" s="37"/>
      <c r="P410" s="35"/>
      <c r="Q410" s="40"/>
      <c r="R410" s="40"/>
    </row>
    <row r="411" spans="1:18" x14ac:dyDescent="0.25">
      <c r="A411" s="35"/>
      <c r="B411" s="37"/>
      <c r="C411" s="37"/>
      <c r="P411" s="35"/>
      <c r="Q411" s="40"/>
      <c r="R411" s="40"/>
    </row>
    <row r="412" spans="1:18" x14ac:dyDescent="0.25">
      <c r="A412" s="35"/>
      <c r="B412" s="37"/>
      <c r="C412" s="37"/>
      <c r="P412" s="35"/>
      <c r="Q412" s="40"/>
      <c r="R412" s="40"/>
    </row>
    <row r="413" spans="1:18" x14ac:dyDescent="0.25">
      <c r="A413" s="35"/>
      <c r="B413" s="37"/>
      <c r="C413" s="37"/>
      <c r="P413" s="35"/>
      <c r="Q413" s="40"/>
      <c r="R413" s="40"/>
    </row>
    <row r="414" spans="1:18" x14ac:dyDescent="0.25">
      <c r="A414" s="35"/>
      <c r="B414" s="37"/>
      <c r="C414" s="37"/>
      <c r="P414" s="35"/>
      <c r="Q414" s="40"/>
      <c r="R414" s="40"/>
    </row>
    <row r="415" spans="1:18" x14ac:dyDescent="0.25">
      <c r="A415" s="35"/>
      <c r="B415" s="37"/>
      <c r="C415" s="37"/>
      <c r="P415" s="35"/>
      <c r="Q415" s="40"/>
      <c r="R415" s="40"/>
    </row>
    <row r="416" spans="1:18" x14ac:dyDescent="0.25">
      <c r="A416" s="35"/>
      <c r="B416" s="37"/>
      <c r="C416" s="37"/>
      <c r="P416" s="35"/>
      <c r="Q416" s="40"/>
      <c r="R416" s="40"/>
    </row>
    <row r="417" spans="1:18" x14ac:dyDescent="0.25">
      <c r="A417" s="35"/>
      <c r="B417" s="37"/>
      <c r="C417" s="37"/>
      <c r="P417" s="35"/>
      <c r="Q417" s="40"/>
      <c r="R417" s="40"/>
    </row>
    <row r="418" spans="1:18" x14ac:dyDescent="0.25">
      <c r="A418" s="35"/>
      <c r="B418" s="37"/>
      <c r="C418" s="37"/>
      <c r="P418" s="35"/>
      <c r="Q418" s="40"/>
      <c r="R418" s="40"/>
    </row>
    <row r="419" spans="1:18" x14ac:dyDescent="0.25">
      <c r="A419" s="35"/>
      <c r="B419" s="37"/>
      <c r="C419" s="37"/>
      <c r="P419" s="35"/>
      <c r="Q419" s="40"/>
      <c r="R419" s="40"/>
    </row>
    <row r="420" spans="1:18" x14ac:dyDescent="0.25">
      <c r="A420" s="35"/>
      <c r="B420" s="37"/>
      <c r="C420" s="37"/>
      <c r="P420" s="35"/>
      <c r="Q420" s="40"/>
      <c r="R420" s="40"/>
    </row>
    <row r="421" spans="1:18" x14ac:dyDescent="0.25">
      <c r="A421" s="35"/>
      <c r="B421" s="37"/>
      <c r="C421" s="37"/>
      <c r="P421" s="35"/>
      <c r="Q421" s="40"/>
      <c r="R421" s="40"/>
    </row>
    <row r="422" spans="1:18" x14ac:dyDescent="0.25">
      <c r="A422" s="35"/>
      <c r="B422" s="37"/>
      <c r="C422" s="37"/>
      <c r="P422" s="35"/>
      <c r="Q422" s="40"/>
      <c r="R422" s="40"/>
    </row>
    <row r="423" spans="1:18" x14ac:dyDescent="0.25">
      <c r="A423" s="35"/>
      <c r="B423" s="37"/>
      <c r="C423" s="37"/>
      <c r="P423" s="35"/>
      <c r="Q423" s="40"/>
      <c r="R423" s="40"/>
    </row>
    <row r="424" spans="1:18" x14ac:dyDescent="0.25">
      <c r="A424" s="35"/>
      <c r="B424" s="37"/>
      <c r="C424" s="37"/>
      <c r="P424" s="35"/>
      <c r="Q424" s="40"/>
      <c r="R424" s="40"/>
    </row>
    <row r="425" spans="1:18" x14ac:dyDescent="0.25">
      <c r="A425" s="35"/>
      <c r="B425" s="37"/>
      <c r="C425" s="37"/>
      <c r="P425" s="35"/>
      <c r="Q425" s="40"/>
      <c r="R425" s="40"/>
    </row>
    <row r="426" spans="1:18" x14ac:dyDescent="0.25">
      <c r="A426" s="35"/>
      <c r="B426" s="37"/>
      <c r="C426" s="37"/>
      <c r="P426" s="35"/>
      <c r="Q426" s="40"/>
      <c r="R426" s="40"/>
    </row>
    <row r="427" spans="1:18" x14ac:dyDescent="0.25">
      <c r="A427" s="35"/>
      <c r="B427" s="37"/>
      <c r="C427" s="37"/>
      <c r="P427" s="35"/>
      <c r="Q427" s="40"/>
      <c r="R427" s="40"/>
    </row>
    <row r="428" spans="1:18" x14ac:dyDescent="0.25">
      <c r="A428" s="35"/>
      <c r="B428" s="37"/>
      <c r="C428" s="37"/>
      <c r="P428" s="35"/>
      <c r="Q428" s="40"/>
      <c r="R428" s="40"/>
    </row>
    <row r="429" spans="1:18" x14ac:dyDescent="0.25">
      <c r="A429" s="35"/>
      <c r="B429" s="37"/>
      <c r="C429" s="37"/>
      <c r="P429" s="35"/>
      <c r="Q429" s="40"/>
      <c r="R429" s="40"/>
    </row>
    <row r="430" spans="1:18" x14ac:dyDescent="0.25">
      <c r="A430" s="35"/>
      <c r="B430" s="37"/>
      <c r="C430" s="37"/>
      <c r="P430" s="35"/>
      <c r="Q430" s="40"/>
      <c r="R430" s="40"/>
    </row>
    <row r="431" spans="1:18" x14ac:dyDescent="0.25">
      <c r="A431" s="35"/>
      <c r="B431" s="37"/>
      <c r="C431" s="37"/>
      <c r="P431" s="35"/>
      <c r="Q431" s="40"/>
      <c r="R431" s="40"/>
    </row>
    <row r="432" spans="1:18" x14ac:dyDescent="0.25">
      <c r="A432" s="35"/>
      <c r="B432" s="37"/>
      <c r="C432" s="37"/>
      <c r="P432" s="35"/>
      <c r="Q432" s="40"/>
      <c r="R432" s="40"/>
    </row>
    <row r="433" spans="1:18" x14ac:dyDescent="0.25">
      <c r="A433" s="35"/>
      <c r="B433" s="37"/>
      <c r="C433" s="37"/>
      <c r="P433" s="35"/>
      <c r="Q433" s="40"/>
      <c r="R433" s="40"/>
    </row>
    <row r="434" spans="1:18" x14ac:dyDescent="0.25">
      <c r="A434" s="35"/>
      <c r="B434" s="37"/>
      <c r="C434" s="37"/>
      <c r="P434" s="35"/>
      <c r="Q434" s="40"/>
      <c r="R434" s="40"/>
    </row>
    <row r="435" spans="1:18" x14ac:dyDescent="0.25">
      <c r="A435" s="35"/>
      <c r="B435" s="37"/>
      <c r="C435" s="37"/>
      <c r="P435" s="35"/>
      <c r="Q435" s="40"/>
      <c r="R435" s="40"/>
    </row>
    <row r="436" spans="1:18" x14ac:dyDescent="0.25">
      <c r="A436" s="35"/>
      <c r="B436" s="37"/>
      <c r="C436" s="37"/>
      <c r="P436" s="35"/>
      <c r="Q436" s="40"/>
      <c r="R436" s="40"/>
    </row>
    <row r="437" spans="1:18" x14ac:dyDescent="0.25">
      <c r="A437" s="35"/>
      <c r="B437" s="37"/>
      <c r="C437" s="37"/>
      <c r="P437" s="35"/>
      <c r="Q437" s="40"/>
      <c r="R437" s="40"/>
    </row>
    <row r="438" spans="1:18" x14ac:dyDescent="0.25">
      <c r="A438" s="35"/>
      <c r="B438" s="37"/>
      <c r="C438" s="37"/>
      <c r="P438" s="35"/>
      <c r="Q438" s="40"/>
      <c r="R438" s="40"/>
    </row>
    <row r="439" spans="1:18" x14ac:dyDescent="0.25">
      <c r="A439" s="35"/>
      <c r="B439" s="37"/>
      <c r="C439" s="37"/>
      <c r="P439" s="35"/>
      <c r="Q439" s="40"/>
      <c r="R439" s="40"/>
    </row>
    <row r="440" spans="1:18" x14ac:dyDescent="0.25">
      <c r="A440" s="35"/>
      <c r="B440" s="37"/>
      <c r="C440" s="37"/>
      <c r="P440" s="35"/>
      <c r="Q440" s="40"/>
      <c r="R440" s="40"/>
    </row>
    <row r="441" spans="1:18" x14ac:dyDescent="0.25">
      <c r="A441" s="35"/>
      <c r="B441" s="37"/>
      <c r="C441" s="37"/>
      <c r="P441" s="35"/>
      <c r="Q441" s="40"/>
      <c r="R441" s="40"/>
    </row>
    <row r="442" spans="1:18" x14ac:dyDescent="0.25">
      <c r="A442" s="35"/>
      <c r="B442" s="37"/>
      <c r="C442" s="37"/>
      <c r="P442" s="35"/>
      <c r="Q442" s="40"/>
      <c r="R442" s="40"/>
    </row>
    <row r="443" spans="1:18" x14ac:dyDescent="0.25">
      <c r="A443" s="35"/>
      <c r="B443" s="37"/>
      <c r="C443" s="37"/>
      <c r="P443" s="35"/>
      <c r="Q443" s="40"/>
      <c r="R443" s="40"/>
    </row>
    <row r="444" spans="1:18" x14ac:dyDescent="0.25">
      <c r="A444" s="35"/>
      <c r="B444" s="37"/>
      <c r="C444" s="37"/>
      <c r="P444" s="35"/>
      <c r="Q444" s="40"/>
      <c r="R444" s="40"/>
    </row>
    <row r="445" spans="1:18" x14ac:dyDescent="0.25">
      <c r="A445" s="35"/>
      <c r="B445" s="37"/>
      <c r="C445" s="37"/>
      <c r="P445" s="35"/>
      <c r="Q445" s="40"/>
      <c r="R445" s="40"/>
    </row>
    <row r="446" spans="1:18" x14ac:dyDescent="0.25">
      <c r="A446" s="35"/>
      <c r="B446" s="37"/>
      <c r="C446" s="37"/>
      <c r="P446" s="35"/>
      <c r="Q446" s="40"/>
      <c r="R446" s="40"/>
    </row>
    <row r="447" spans="1:18" x14ac:dyDescent="0.25">
      <c r="A447" s="35"/>
      <c r="B447" s="37"/>
      <c r="C447" s="37"/>
      <c r="P447" s="35"/>
      <c r="Q447" s="40"/>
      <c r="R447" s="40"/>
    </row>
    <row r="448" spans="1:18" x14ac:dyDescent="0.25">
      <c r="A448" s="35"/>
      <c r="B448" s="37"/>
      <c r="C448" s="37"/>
      <c r="P448" s="35"/>
      <c r="Q448" s="40"/>
      <c r="R448" s="40"/>
    </row>
    <row r="449" spans="1:18" x14ac:dyDescent="0.25">
      <c r="A449" s="35"/>
      <c r="B449" s="37"/>
      <c r="C449" s="37"/>
      <c r="P449" s="35"/>
      <c r="Q449" s="40"/>
      <c r="R449" s="40"/>
    </row>
    <row r="450" spans="1:18" x14ac:dyDescent="0.25">
      <c r="A450" s="35"/>
      <c r="B450" s="37"/>
      <c r="C450" s="37"/>
      <c r="P450" s="35"/>
      <c r="Q450" s="40"/>
      <c r="R450" s="40"/>
    </row>
    <row r="451" spans="1:18" x14ac:dyDescent="0.25">
      <c r="A451" s="35"/>
      <c r="B451" s="37"/>
      <c r="C451" s="37"/>
      <c r="P451" s="35"/>
      <c r="Q451" s="40"/>
      <c r="R451" s="40"/>
    </row>
    <row r="452" spans="1:18" x14ac:dyDescent="0.25">
      <c r="A452" s="35"/>
      <c r="B452" s="37"/>
      <c r="C452" s="37"/>
      <c r="P452" s="35"/>
      <c r="Q452" s="40"/>
      <c r="R452" s="40"/>
    </row>
    <row r="453" spans="1:18" x14ac:dyDescent="0.25">
      <c r="A453" s="35"/>
      <c r="B453" s="37"/>
      <c r="C453" s="37"/>
      <c r="P453" s="35"/>
      <c r="Q453" s="40"/>
      <c r="R453" s="40"/>
    </row>
    <row r="454" spans="1:18" x14ac:dyDescent="0.25">
      <c r="A454" s="35"/>
      <c r="B454" s="37"/>
      <c r="C454" s="37"/>
      <c r="P454" s="35"/>
      <c r="Q454" s="40"/>
      <c r="R454" s="40"/>
    </row>
    <row r="455" spans="1:18" x14ac:dyDescent="0.25">
      <c r="A455" s="35"/>
      <c r="B455" s="37"/>
      <c r="C455" s="37"/>
      <c r="P455" s="35"/>
      <c r="Q455" s="40"/>
      <c r="R455" s="40"/>
    </row>
    <row r="456" spans="1:18" x14ac:dyDescent="0.25">
      <c r="A456" s="35"/>
      <c r="B456" s="37"/>
      <c r="C456" s="37"/>
      <c r="P456" s="35"/>
      <c r="Q456" s="40"/>
      <c r="R456" s="40"/>
    </row>
    <row r="457" spans="1:18" x14ac:dyDescent="0.25">
      <c r="A457" s="35"/>
      <c r="B457" s="37"/>
      <c r="C457" s="37"/>
      <c r="P457" s="35"/>
      <c r="Q457" s="40"/>
      <c r="R457" s="40"/>
    </row>
    <row r="458" spans="1:18" x14ac:dyDescent="0.25">
      <c r="A458" s="35"/>
      <c r="B458" s="37"/>
      <c r="C458" s="37"/>
      <c r="P458" s="35"/>
      <c r="Q458" s="40"/>
      <c r="R458" s="40"/>
    </row>
    <row r="459" spans="1:18" x14ac:dyDescent="0.25">
      <c r="A459" s="35"/>
      <c r="B459" s="37"/>
      <c r="C459" s="37"/>
      <c r="P459" s="35"/>
      <c r="Q459" s="40"/>
      <c r="R459" s="40"/>
    </row>
    <row r="460" spans="1:18" x14ac:dyDescent="0.25">
      <c r="A460" s="35"/>
      <c r="B460" s="37"/>
      <c r="C460" s="37"/>
      <c r="P460" s="35"/>
      <c r="Q460" s="40"/>
      <c r="R460" s="40"/>
    </row>
    <row r="461" spans="1:18" x14ac:dyDescent="0.25">
      <c r="A461" s="35"/>
      <c r="B461" s="37"/>
      <c r="C461" s="37"/>
      <c r="P461" s="35"/>
      <c r="Q461" s="40"/>
      <c r="R461" s="40"/>
    </row>
    <row r="462" spans="1:18" x14ac:dyDescent="0.25">
      <c r="A462" s="35"/>
      <c r="B462" s="37"/>
      <c r="C462" s="37"/>
      <c r="P462" s="35"/>
      <c r="Q462" s="40"/>
      <c r="R462" s="40"/>
    </row>
    <row r="463" spans="1:18" x14ac:dyDescent="0.25">
      <c r="A463" s="35"/>
      <c r="B463" s="37"/>
      <c r="C463" s="37"/>
      <c r="P463" s="35"/>
      <c r="Q463" s="40"/>
      <c r="R463" s="40"/>
    </row>
    <row r="464" spans="1:18" x14ac:dyDescent="0.25">
      <c r="A464" s="35"/>
      <c r="B464" s="37"/>
      <c r="C464" s="37"/>
      <c r="P464" s="35"/>
      <c r="Q464" s="40"/>
      <c r="R464" s="40"/>
    </row>
    <row r="465" spans="1:18" x14ac:dyDescent="0.25">
      <c r="A465" s="35"/>
      <c r="B465" s="37"/>
      <c r="C465" s="37"/>
      <c r="P465" s="35"/>
      <c r="Q465" s="40"/>
      <c r="R465" s="40"/>
    </row>
    <row r="466" spans="1:18" x14ac:dyDescent="0.25">
      <c r="A466" s="35"/>
      <c r="B466" s="37"/>
      <c r="C466" s="37"/>
      <c r="P466" s="35"/>
      <c r="Q466" s="40"/>
      <c r="R466" s="40"/>
    </row>
    <row r="467" spans="1:18" x14ac:dyDescent="0.25">
      <c r="A467" s="35"/>
      <c r="B467" s="37"/>
      <c r="C467" s="37"/>
      <c r="P467" s="35"/>
      <c r="Q467" s="40"/>
      <c r="R467" s="40"/>
    </row>
    <row r="468" spans="1:18" x14ac:dyDescent="0.25">
      <c r="A468" s="35"/>
      <c r="B468" s="37"/>
      <c r="C468" s="37"/>
      <c r="P468" s="35"/>
      <c r="Q468" s="40"/>
      <c r="R468" s="40"/>
    </row>
    <row r="469" spans="1:18" x14ac:dyDescent="0.25">
      <c r="A469" s="35"/>
      <c r="B469" s="37"/>
      <c r="C469" s="37"/>
      <c r="P469" s="35"/>
      <c r="Q469" s="40"/>
      <c r="R469" s="40"/>
    </row>
    <row r="470" spans="1:18" x14ac:dyDescent="0.25">
      <c r="A470" s="35"/>
      <c r="B470" s="37"/>
      <c r="C470" s="37"/>
      <c r="P470" s="35"/>
      <c r="Q470" s="40"/>
      <c r="R470" s="40"/>
    </row>
    <row r="471" spans="1:18" x14ac:dyDescent="0.25">
      <c r="A471" s="35"/>
      <c r="B471" s="37"/>
      <c r="C471" s="37"/>
      <c r="P471" s="35"/>
      <c r="Q471" s="40"/>
      <c r="R471" s="40"/>
    </row>
    <row r="472" spans="1:18" x14ac:dyDescent="0.25">
      <c r="A472" s="35"/>
      <c r="B472" s="37"/>
      <c r="C472" s="37"/>
      <c r="P472" s="35"/>
      <c r="Q472" s="40"/>
      <c r="R472" s="40"/>
    </row>
    <row r="473" spans="1:18" x14ac:dyDescent="0.25">
      <c r="A473" s="35"/>
      <c r="B473" s="37"/>
      <c r="C473" s="37"/>
      <c r="P473" s="35"/>
      <c r="Q473" s="40"/>
      <c r="R473" s="40"/>
    </row>
    <row r="474" spans="1:18" x14ac:dyDescent="0.25">
      <c r="A474" s="35"/>
      <c r="B474" s="37"/>
      <c r="C474" s="37"/>
      <c r="P474" s="35"/>
      <c r="Q474" s="40"/>
      <c r="R474" s="40"/>
    </row>
    <row r="475" spans="1:18" x14ac:dyDescent="0.25">
      <c r="A475" s="35"/>
      <c r="B475" s="37"/>
      <c r="C475" s="37"/>
      <c r="P475" s="35"/>
      <c r="Q475" s="40"/>
      <c r="R475" s="40"/>
    </row>
    <row r="476" spans="1:18" x14ac:dyDescent="0.25">
      <c r="A476" s="35"/>
      <c r="B476" s="37"/>
      <c r="C476" s="37"/>
      <c r="P476" s="35"/>
      <c r="Q476" s="40"/>
      <c r="R476" s="40"/>
    </row>
    <row r="477" spans="1:18" x14ac:dyDescent="0.25">
      <c r="A477" s="35"/>
      <c r="B477" s="37"/>
      <c r="C477" s="37"/>
      <c r="P477" s="35"/>
      <c r="Q477" s="40"/>
      <c r="R477" s="40"/>
    </row>
    <row r="478" spans="1:18" x14ac:dyDescent="0.25">
      <c r="A478" s="35"/>
      <c r="B478" s="37"/>
      <c r="C478" s="37"/>
      <c r="P478" s="35"/>
      <c r="Q478" s="40"/>
      <c r="R478" s="40"/>
    </row>
    <row r="479" spans="1:18" x14ac:dyDescent="0.25">
      <c r="A479" s="35"/>
      <c r="B479" s="37"/>
      <c r="C479" s="37"/>
      <c r="P479" s="35"/>
      <c r="Q479" s="40"/>
      <c r="R479" s="40"/>
    </row>
    <row r="480" spans="1:18" x14ac:dyDescent="0.25">
      <c r="A480" s="35"/>
      <c r="B480" s="37"/>
      <c r="C480" s="37"/>
      <c r="P480" s="35"/>
      <c r="Q480" s="40"/>
      <c r="R480" s="40"/>
    </row>
    <row r="481" spans="1:18" x14ac:dyDescent="0.25">
      <c r="A481" s="35"/>
      <c r="B481" s="37"/>
      <c r="C481" s="37"/>
      <c r="P481" s="35"/>
      <c r="Q481" s="40"/>
      <c r="R481" s="40"/>
    </row>
    <row r="482" spans="1:18" x14ac:dyDescent="0.25">
      <c r="A482" s="35"/>
      <c r="B482" s="37"/>
      <c r="C482" s="37"/>
      <c r="P482" s="35"/>
      <c r="Q482" s="40"/>
      <c r="R482" s="40"/>
    </row>
    <row r="483" spans="1:18" x14ac:dyDescent="0.25">
      <c r="A483" s="35"/>
      <c r="B483" s="37"/>
      <c r="C483" s="37"/>
      <c r="P483" s="35"/>
      <c r="Q483" s="40"/>
      <c r="R483" s="40"/>
    </row>
    <row r="484" spans="1:18" x14ac:dyDescent="0.25">
      <c r="A484" s="35"/>
      <c r="B484" s="37"/>
      <c r="C484" s="37"/>
      <c r="P484" s="35"/>
      <c r="Q484" s="40"/>
      <c r="R484" s="40"/>
    </row>
    <row r="485" spans="1:18" x14ac:dyDescent="0.25">
      <c r="A485" s="35"/>
      <c r="B485" s="37"/>
      <c r="C485" s="37"/>
      <c r="P485" s="35"/>
      <c r="Q485" s="40"/>
      <c r="R485" s="40"/>
    </row>
    <row r="486" spans="1:18" x14ac:dyDescent="0.25">
      <c r="A486" s="35"/>
      <c r="B486" s="37"/>
      <c r="C486" s="37"/>
      <c r="P486" s="35"/>
      <c r="Q486" s="40"/>
      <c r="R486" s="40"/>
    </row>
    <row r="487" spans="1:18" x14ac:dyDescent="0.25">
      <c r="A487" s="35"/>
      <c r="B487" s="37"/>
      <c r="C487" s="37"/>
      <c r="P487" s="35"/>
      <c r="Q487" s="40"/>
      <c r="R487" s="40"/>
    </row>
    <row r="488" spans="1:18" x14ac:dyDescent="0.25">
      <c r="A488" s="35"/>
      <c r="B488" s="37"/>
      <c r="C488" s="37"/>
      <c r="P488" s="35"/>
      <c r="Q488" s="40"/>
      <c r="R488" s="40"/>
    </row>
    <row r="489" spans="1:18" x14ac:dyDescent="0.25">
      <c r="A489" s="35"/>
      <c r="B489" s="37"/>
      <c r="C489" s="37"/>
      <c r="P489" s="35"/>
      <c r="Q489" s="40"/>
      <c r="R489" s="40"/>
    </row>
    <row r="490" spans="1:18" x14ac:dyDescent="0.25">
      <c r="A490" s="35"/>
      <c r="B490" s="37"/>
      <c r="C490" s="37"/>
      <c r="P490" s="35"/>
      <c r="Q490" s="40"/>
      <c r="R490" s="40"/>
    </row>
    <row r="491" spans="1:18" x14ac:dyDescent="0.25">
      <c r="A491" s="35"/>
      <c r="B491" s="37"/>
      <c r="C491" s="37"/>
      <c r="P491" s="35"/>
      <c r="Q491" s="40"/>
      <c r="R491" s="40"/>
    </row>
    <row r="492" spans="1:18" x14ac:dyDescent="0.25">
      <c r="A492" s="35"/>
      <c r="B492" s="37"/>
      <c r="C492" s="37"/>
      <c r="P492" s="35"/>
      <c r="Q492" s="40"/>
      <c r="R492" s="40"/>
    </row>
    <row r="493" spans="1:18" x14ac:dyDescent="0.25">
      <c r="A493" s="35"/>
      <c r="B493" s="37"/>
      <c r="C493" s="37"/>
      <c r="P493" s="35"/>
      <c r="Q493" s="40"/>
      <c r="R493" s="40"/>
    </row>
    <row r="494" spans="1:18" x14ac:dyDescent="0.25">
      <c r="A494" s="35"/>
      <c r="B494" s="37"/>
      <c r="C494" s="37"/>
      <c r="P494" s="35"/>
      <c r="Q494" s="40"/>
      <c r="R494" s="40"/>
    </row>
    <row r="495" spans="1:18" x14ac:dyDescent="0.25">
      <c r="A495" s="35"/>
      <c r="B495" s="37"/>
      <c r="C495" s="37"/>
      <c r="P495" s="35"/>
      <c r="Q495" s="40"/>
      <c r="R495" s="40"/>
    </row>
    <row r="496" spans="1:18" x14ac:dyDescent="0.25">
      <c r="A496" s="35"/>
      <c r="B496" s="37"/>
      <c r="C496" s="37"/>
      <c r="P496" s="35"/>
      <c r="Q496" s="40"/>
      <c r="R496" s="40"/>
    </row>
    <row r="497" spans="1:18" x14ac:dyDescent="0.25">
      <c r="A497" s="35"/>
      <c r="B497" s="37"/>
      <c r="C497" s="37"/>
      <c r="P497" s="35"/>
      <c r="Q497" s="40"/>
      <c r="R497" s="40"/>
    </row>
    <row r="498" spans="1:18" x14ac:dyDescent="0.25">
      <c r="A498" s="35"/>
      <c r="B498" s="37"/>
      <c r="C498" s="37"/>
      <c r="P498" s="35"/>
      <c r="Q498" s="40"/>
      <c r="R498" s="40"/>
    </row>
    <row r="499" spans="1:18" x14ac:dyDescent="0.25">
      <c r="A499" s="35"/>
      <c r="B499" s="37"/>
      <c r="C499" s="37"/>
      <c r="P499" s="35"/>
      <c r="Q499" s="40"/>
      <c r="R499" s="40"/>
    </row>
    <row r="500" spans="1:18" x14ac:dyDescent="0.25">
      <c r="A500" s="35"/>
      <c r="B500" s="37"/>
      <c r="C500" s="37"/>
      <c r="P500" s="35"/>
      <c r="Q500" s="40"/>
      <c r="R500" s="40"/>
    </row>
    <row r="501" spans="1:18" x14ac:dyDescent="0.25">
      <c r="A501" s="35"/>
      <c r="B501" s="37"/>
      <c r="C501" s="37"/>
      <c r="P501" s="35"/>
      <c r="Q501" s="40"/>
      <c r="R501" s="40"/>
    </row>
    <row r="502" spans="1:18" x14ac:dyDescent="0.25">
      <c r="A502" s="35"/>
      <c r="B502" s="37"/>
      <c r="C502" s="37"/>
      <c r="P502" s="35"/>
      <c r="Q502" s="40"/>
      <c r="R502" s="40"/>
    </row>
    <row r="503" spans="1:18" x14ac:dyDescent="0.25">
      <c r="A503" s="35"/>
      <c r="B503" s="37"/>
      <c r="C503" s="37"/>
      <c r="P503" s="35"/>
      <c r="Q503" s="40"/>
      <c r="R503" s="40"/>
    </row>
    <row r="504" spans="1:18" x14ac:dyDescent="0.25">
      <c r="A504" s="35"/>
      <c r="B504" s="37"/>
      <c r="C504" s="37"/>
      <c r="P504" s="35"/>
      <c r="Q504" s="40"/>
      <c r="R504" s="40"/>
    </row>
    <row r="505" spans="1:18" x14ac:dyDescent="0.25">
      <c r="A505" s="35"/>
      <c r="B505" s="37"/>
      <c r="C505" s="37"/>
      <c r="P505" s="35"/>
      <c r="Q505" s="40"/>
      <c r="R505" s="40"/>
    </row>
    <row r="506" spans="1:18" x14ac:dyDescent="0.25">
      <c r="A506" s="35"/>
      <c r="B506" s="37"/>
      <c r="C506" s="37"/>
      <c r="P506" s="35"/>
      <c r="Q506" s="40"/>
      <c r="R506" s="40"/>
    </row>
    <row r="507" spans="1:18" x14ac:dyDescent="0.25">
      <c r="A507" s="35"/>
      <c r="B507" s="37"/>
      <c r="C507" s="37"/>
      <c r="P507" s="35"/>
      <c r="Q507" s="40"/>
      <c r="R507" s="40"/>
    </row>
    <row r="508" spans="1:18" x14ac:dyDescent="0.25">
      <c r="A508" s="35"/>
      <c r="B508" s="37"/>
      <c r="C508" s="37"/>
      <c r="P508" s="35"/>
      <c r="Q508" s="40"/>
      <c r="R508" s="40"/>
    </row>
    <row r="509" spans="1:18" x14ac:dyDescent="0.25">
      <c r="A509" s="35"/>
      <c r="B509" s="37"/>
      <c r="C509" s="37"/>
      <c r="P509" s="35"/>
      <c r="Q509" s="40"/>
      <c r="R509" s="40"/>
    </row>
    <row r="510" spans="1:18" x14ac:dyDescent="0.25">
      <c r="A510" s="35"/>
      <c r="B510" s="37"/>
      <c r="C510" s="37"/>
      <c r="P510" s="35"/>
      <c r="Q510" s="40"/>
      <c r="R510" s="40"/>
    </row>
    <row r="511" spans="1:18" x14ac:dyDescent="0.25">
      <c r="A511" s="35"/>
      <c r="B511" s="37"/>
      <c r="C511" s="37"/>
      <c r="P511" s="35"/>
      <c r="Q511" s="40"/>
      <c r="R511" s="40"/>
    </row>
    <row r="512" spans="1:18" x14ac:dyDescent="0.25">
      <c r="A512" s="35"/>
      <c r="B512" s="37"/>
      <c r="C512" s="37"/>
      <c r="P512" s="35"/>
      <c r="Q512" s="40"/>
      <c r="R512" s="40"/>
    </row>
    <row r="513" spans="1:18" x14ac:dyDescent="0.25">
      <c r="A513" s="35"/>
      <c r="B513" s="37"/>
      <c r="C513" s="37"/>
      <c r="P513" s="35"/>
      <c r="Q513" s="40"/>
      <c r="R513" s="40"/>
    </row>
    <row r="514" spans="1:18" x14ac:dyDescent="0.25">
      <c r="A514" s="35"/>
      <c r="B514" s="37"/>
      <c r="C514" s="37"/>
      <c r="P514" s="35"/>
      <c r="Q514" s="40"/>
      <c r="R514" s="40"/>
    </row>
    <row r="515" spans="1:18" x14ac:dyDescent="0.25">
      <c r="A515" s="35"/>
      <c r="B515" s="37"/>
      <c r="C515" s="37"/>
      <c r="P515" s="35"/>
      <c r="Q515" s="40"/>
      <c r="R515" s="40"/>
    </row>
    <row r="516" spans="1:18" x14ac:dyDescent="0.25">
      <c r="A516" s="35"/>
      <c r="B516" s="37"/>
      <c r="C516" s="37"/>
      <c r="P516" s="35"/>
      <c r="Q516" s="40"/>
      <c r="R516" s="40"/>
    </row>
    <row r="517" spans="1:18" x14ac:dyDescent="0.25">
      <c r="A517" s="35"/>
      <c r="B517" s="37"/>
      <c r="C517" s="37"/>
      <c r="P517" s="35"/>
      <c r="Q517" s="40"/>
      <c r="R517" s="40"/>
    </row>
    <row r="518" spans="1:18" x14ac:dyDescent="0.25">
      <c r="A518" s="35"/>
      <c r="B518" s="37"/>
      <c r="C518" s="37"/>
      <c r="P518" s="35"/>
      <c r="Q518" s="40"/>
      <c r="R518" s="40"/>
    </row>
    <row r="519" spans="1:18" x14ac:dyDescent="0.25">
      <c r="A519" s="35"/>
      <c r="B519" s="37"/>
      <c r="C519" s="37"/>
      <c r="P519" s="35"/>
      <c r="Q519" s="40"/>
      <c r="R519" s="40"/>
    </row>
    <row r="520" spans="1:18" x14ac:dyDescent="0.25">
      <c r="A520" s="35"/>
      <c r="B520" s="37"/>
      <c r="C520" s="37"/>
      <c r="P520" s="35"/>
      <c r="Q520" s="40"/>
      <c r="R520" s="40"/>
    </row>
    <row r="521" spans="1:18" x14ac:dyDescent="0.25">
      <c r="A521" s="35"/>
      <c r="B521" s="37"/>
      <c r="C521" s="37"/>
      <c r="P521" s="35"/>
      <c r="Q521" s="40"/>
      <c r="R521" s="40"/>
    </row>
    <row r="522" spans="1:18" x14ac:dyDescent="0.25">
      <c r="A522" s="35"/>
      <c r="B522" s="37"/>
      <c r="C522" s="37"/>
      <c r="P522" s="35"/>
      <c r="Q522" s="40"/>
      <c r="R522" s="40"/>
    </row>
    <row r="523" spans="1:18" x14ac:dyDescent="0.25">
      <c r="A523" s="35"/>
      <c r="B523" s="37"/>
      <c r="C523" s="37"/>
      <c r="P523" s="35"/>
      <c r="Q523" s="40"/>
      <c r="R523" s="40"/>
    </row>
    <row r="524" spans="1:18" x14ac:dyDescent="0.25">
      <c r="A524" s="35"/>
      <c r="B524" s="37"/>
      <c r="C524" s="37"/>
      <c r="P524" s="35"/>
      <c r="Q524" s="40"/>
      <c r="R524" s="40"/>
    </row>
    <row r="525" spans="1:18" x14ac:dyDescent="0.25">
      <c r="A525" s="35"/>
      <c r="B525" s="37"/>
      <c r="C525" s="37"/>
      <c r="P525" s="35"/>
      <c r="Q525" s="40"/>
      <c r="R525" s="40"/>
    </row>
    <row r="526" spans="1:18" x14ac:dyDescent="0.25">
      <c r="A526" s="35"/>
      <c r="B526" s="37"/>
      <c r="C526" s="37"/>
      <c r="P526" s="35"/>
      <c r="Q526" s="40"/>
      <c r="R526" s="40"/>
    </row>
    <row r="527" spans="1:18" x14ac:dyDescent="0.25">
      <c r="A527" s="35"/>
      <c r="B527" s="37"/>
      <c r="C527" s="37"/>
      <c r="P527" s="35"/>
      <c r="Q527" s="40"/>
      <c r="R527" s="40"/>
    </row>
    <row r="528" spans="1:18" x14ac:dyDescent="0.25">
      <c r="A528" s="35"/>
      <c r="B528" s="37"/>
      <c r="C528" s="37"/>
      <c r="P528" s="35"/>
      <c r="Q528" s="40"/>
      <c r="R528" s="40"/>
    </row>
    <row r="529" spans="1:18" x14ac:dyDescent="0.25">
      <c r="A529" s="35"/>
      <c r="B529" s="37"/>
      <c r="C529" s="37"/>
      <c r="P529" s="35"/>
      <c r="Q529" s="40"/>
      <c r="R529" s="40"/>
    </row>
    <row r="530" spans="1:18" x14ac:dyDescent="0.25">
      <c r="A530" s="35"/>
      <c r="B530" s="37"/>
      <c r="C530" s="37"/>
      <c r="P530" s="35"/>
      <c r="Q530" s="40"/>
      <c r="R530" s="40"/>
    </row>
    <row r="531" spans="1:18" x14ac:dyDescent="0.25">
      <c r="A531" s="35"/>
      <c r="B531" s="37"/>
      <c r="C531" s="37"/>
      <c r="P531" s="35"/>
      <c r="Q531" s="40"/>
      <c r="R531" s="40"/>
    </row>
    <row r="532" spans="1:18" x14ac:dyDescent="0.25">
      <c r="A532" s="35"/>
      <c r="B532" s="37"/>
      <c r="C532" s="37"/>
      <c r="P532" s="35"/>
      <c r="Q532" s="40"/>
      <c r="R532" s="40"/>
    </row>
    <row r="533" spans="1:18" x14ac:dyDescent="0.25">
      <c r="A533" s="35"/>
      <c r="B533" s="37"/>
      <c r="C533" s="37"/>
      <c r="P533" s="35"/>
      <c r="Q533" s="40"/>
      <c r="R533" s="40"/>
    </row>
    <row r="534" spans="1:18" x14ac:dyDescent="0.25">
      <c r="A534" s="35"/>
      <c r="B534" s="37"/>
      <c r="C534" s="37"/>
      <c r="P534" s="35"/>
      <c r="Q534" s="40"/>
      <c r="R534" s="40"/>
    </row>
    <row r="535" spans="1:18" x14ac:dyDescent="0.25">
      <c r="A535" s="35"/>
      <c r="B535" s="37"/>
      <c r="C535" s="37"/>
      <c r="P535" s="35"/>
      <c r="Q535" s="40"/>
      <c r="R535" s="40"/>
    </row>
    <row r="536" spans="1:18" x14ac:dyDescent="0.25">
      <c r="A536" s="35"/>
      <c r="B536" s="37"/>
      <c r="C536" s="37"/>
      <c r="P536" s="35"/>
      <c r="Q536" s="40"/>
      <c r="R536" s="40"/>
    </row>
    <row r="537" spans="1:18" x14ac:dyDescent="0.25">
      <c r="A537" s="35"/>
      <c r="B537" s="37"/>
      <c r="C537" s="37"/>
      <c r="P537" s="35"/>
      <c r="Q537" s="40"/>
      <c r="R537" s="40"/>
    </row>
    <row r="538" spans="1:18" x14ac:dyDescent="0.25">
      <c r="A538" s="35"/>
      <c r="B538" s="37"/>
      <c r="C538" s="37"/>
      <c r="P538" s="35"/>
      <c r="Q538" s="40"/>
      <c r="R538" s="40"/>
    </row>
    <row r="539" spans="1:18" x14ac:dyDescent="0.25">
      <c r="A539" s="35"/>
      <c r="B539" s="37"/>
      <c r="C539" s="37"/>
      <c r="P539" s="35"/>
      <c r="Q539" s="40"/>
      <c r="R539" s="40"/>
    </row>
    <row r="540" spans="1:18" x14ac:dyDescent="0.25">
      <c r="A540" s="35"/>
      <c r="B540" s="37"/>
      <c r="C540" s="37"/>
      <c r="P540" s="35"/>
      <c r="Q540" s="40"/>
      <c r="R540" s="40"/>
    </row>
    <row r="541" spans="1:18" x14ac:dyDescent="0.25">
      <c r="A541" s="35"/>
      <c r="B541" s="37"/>
      <c r="C541" s="37"/>
      <c r="P541" s="35"/>
      <c r="Q541" s="40"/>
      <c r="R541" s="40"/>
    </row>
    <row r="542" spans="1:18" x14ac:dyDescent="0.25">
      <c r="A542" s="35"/>
      <c r="B542" s="37"/>
      <c r="C542" s="37"/>
      <c r="P542" s="35"/>
      <c r="Q542" s="40"/>
      <c r="R542" s="40"/>
    </row>
    <row r="543" spans="1:18" x14ac:dyDescent="0.25">
      <c r="A543" s="35"/>
      <c r="B543" s="37"/>
      <c r="C543" s="37"/>
      <c r="P543" s="35"/>
      <c r="Q543" s="40"/>
      <c r="R543" s="40"/>
    </row>
    <row r="544" spans="1:18" x14ac:dyDescent="0.25">
      <c r="A544" s="35"/>
      <c r="B544" s="37"/>
      <c r="C544" s="37"/>
      <c r="P544" s="35"/>
      <c r="Q544" s="40"/>
      <c r="R544" s="40"/>
    </row>
    <row r="545" spans="1:18" x14ac:dyDescent="0.25">
      <c r="A545" s="35"/>
      <c r="B545" s="37"/>
      <c r="C545" s="37"/>
      <c r="P545" s="35"/>
      <c r="Q545" s="40"/>
      <c r="R545" s="40"/>
    </row>
    <row r="546" spans="1:18" x14ac:dyDescent="0.25">
      <c r="A546" s="35"/>
      <c r="B546" s="37"/>
      <c r="C546" s="37"/>
      <c r="P546" s="35"/>
      <c r="Q546" s="40"/>
      <c r="R546" s="40"/>
    </row>
    <row r="547" spans="1:18" x14ac:dyDescent="0.25">
      <c r="A547" s="35"/>
      <c r="B547" s="37"/>
      <c r="C547" s="37"/>
      <c r="P547" s="35"/>
      <c r="Q547" s="40"/>
      <c r="R547" s="40"/>
    </row>
    <row r="548" spans="1:18" x14ac:dyDescent="0.25">
      <c r="A548" s="35"/>
      <c r="B548" s="37"/>
      <c r="C548" s="37"/>
      <c r="P548" s="35"/>
      <c r="Q548" s="40"/>
      <c r="R548" s="40"/>
    </row>
    <row r="549" spans="1:18" x14ac:dyDescent="0.25">
      <c r="A549" s="35"/>
      <c r="B549" s="37"/>
      <c r="C549" s="37"/>
      <c r="P549" s="35"/>
      <c r="Q549" s="40"/>
      <c r="R549" s="40"/>
    </row>
    <row r="550" spans="1:18" x14ac:dyDescent="0.25">
      <c r="A550" s="35"/>
      <c r="B550" s="37"/>
      <c r="C550" s="37"/>
      <c r="P550" s="35"/>
      <c r="Q550" s="40"/>
      <c r="R550" s="40"/>
    </row>
    <row r="551" spans="1:18" x14ac:dyDescent="0.25">
      <c r="A551" s="35"/>
      <c r="B551" s="37"/>
      <c r="C551" s="37"/>
      <c r="P551" s="35"/>
      <c r="Q551" s="40"/>
      <c r="R551" s="40"/>
    </row>
    <row r="552" spans="1:18" x14ac:dyDescent="0.25">
      <c r="A552" s="35"/>
      <c r="B552" s="37"/>
      <c r="C552" s="37"/>
      <c r="P552" s="35"/>
      <c r="Q552" s="40"/>
      <c r="R552" s="40"/>
    </row>
    <row r="553" spans="1:18" x14ac:dyDescent="0.25">
      <c r="A553" s="35"/>
      <c r="B553" s="37"/>
      <c r="C553" s="37"/>
      <c r="P553" s="35"/>
      <c r="Q553" s="40"/>
      <c r="R553" s="40"/>
    </row>
    <row r="554" spans="1:18" x14ac:dyDescent="0.25">
      <c r="A554" s="35"/>
      <c r="B554" s="37"/>
      <c r="C554" s="37"/>
      <c r="P554" s="35"/>
      <c r="Q554" s="40"/>
      <c r="R554" s="40"/>
    </row>
    <row r="555" spans="1:18" x14ac:dyDescent="0.25">
      <c r="A555" s="35"/>
      <c r="B555" s="37"/>
      <c r="C555" s="37"/>
      <c r="P555" s="35"/>
      <c r="Q555" s="40"/>
      <c r="R555" s="40"/>
    </row>
    <row r="556" spans="1:18" x14ac:dyDescent="0.25">
      <c r="A556" s="35"/>
      <c r="B556" s="37"/>
      <c r="C556" s="37"/>
      <c r="P556" s="35"/>
      <c r="Q556" s="40"/>
      <c r="R556" s="40"/>
    </row>
    <row r="557" spans="1:18" x14ac:dyDescent="0.25">
      <c r="A557" s="35"/>
      <c r="B557" s="37"/>
      <c r="C557" s="37"/>
      <c r="P557" s="35"/>
      <c r="Q557" s="40"/>
      <c r="R557" s="40"/>
    </row>
    <row r="558" spans="1:18" x14ac:dyDescent="0.25">
      <c r="A558" s="35"/>
      <c r="B558" s="37"/>
      <c r="C558" s="37"/>
      <c r="P558" s="35"/>
      <c r="Q558" s="40"/>
      <c r="R558" s="40"/>
    </row>
    <row r="559" spans="1:18" x14ac:dyDescent="0.25">
      <c r="A559" s="35"/>
      <c r="B559" s="37"/>
      <c r="C559" s="37"/>
      <c r="P559" s="35"/>
      <c r="Q559" s="40"/>
      <c r="R559" s="40"/>
    </row>
    <row r="560" spans="1:18" x14ac:dyDescent="0.25">
      <c r="A560" s="35"/>
      <c r="B560" s="37"/>
      <c r="C560" s="37"/>
      <c r="P560" s="35"/>
      <c r="Q560" s="40"/>
      <c r="R560" s="40"/>
    </row>
    <row r="561" spans="1:18" x14ac:dyDescent="0.25">
      <c r="A561" s="35"/>
      <c r="B561" s="37"/>
      <c r="C561" s="37"/>
      <c r="P561" s="35"/>
      <c r="Q561" s="40"/>
      <c r="R561" s="40"/>
    </row>
    <row r="562" spans="1:18" x14ac:dyDescent="0.25">
      <c r="A562" s="35"/>
      <c r="B562" s="37"/>
      <c r="C562" s="37"/>
      <c r="P562" s="35"/>
      <c r="Q562" s="40"/>
      <c r="R562" s="40"/>
    </row>
    <row r="563" spans="1:18" x14ac:dyDescent="0.25">
      <c r="A563" s="35"/>
      <c r="B563" s="37"/>
      <c r="C563" s="37"/>
      <c r="P563" s="35"/>
      <c r="Q563" s="40"/>
      <c r="R563" s="40"/>
    </row>
    <row r="564" spans="1:18" x14ac:dyDescent="0.25">
      <c r="A564" s="35"/>
      <c r="B564" s="37"/>
      <c r="C564" s="37"/>
      <c r="P564" s="35"/>
      <c r="Q564" s="40"/>
      <c r="R564" s="40"/>
    </row>
    <row r="565" spans="1:18" x14ac:dyDescent="0.25">
      <c r="A565" s="35"/>
      <c r="B565" s="37"/>
      <c r="C565" s="37"/>
      <c r="P565" s="35"/>
      <c r="Q565" s="40"/>
      <c r="R565" s="40"/>
    </row>
    <row r="566" spans="1:18" x14ac:dyDescent="0.25">
      <c r="A566" s="35"/>
      <c r="B566" s="37"/>
      <c r="C566" s="37"/>
      <c r="P566" s="35"/>
      <c r="Q566" s="40"/>
      <c r="R566" s="40"/>
    </row>
    <row r="567" spans="1:18" x14ac:dyDescent="0.25">
      <c r="A567" s="35"/>
      <c r="B567" s="37"/>
      <c r="C567" s="37"/>
      <c r="P567" s="35"/>
      <c r="Q567" s="40"/>
      <c r="R567" s="40"/>
    </row>
    <row r="568" spans="1:18" x14ac:dyDescent="0.25">
      <c r="A568" s="35"/>
      <c r="B568" s="37"/>
      <c r="C568" s="37"/>
      <c r="P568" s="35"/>
      <c r="Q568" s="40"/>
      <c r="R568" s="40"/>
    </row>
    <row r="569" spans="1:18" x14ac:dyDescent="0.25">
      <c r="A569" s="35"/>
      <c r="B569" s="37"/>
      <c r="C569" s="37"/>
      <c r="P569" s="35"/>
      <c r="Q569" s="40"/>
      <c r="R569" s="40"/>
    </row>
    <row r="570" spans="1:18" x14ac:dyDescent="0.25">
      <c r="A570" s="35"/>
      <c r="B570" s="37"/>
      <c r="C570" s="37"/>
      <c r="P570" s="35"/>
      <c r="Q570" s="40"/>
      <c r="R570" s="40"/>
    </row>
    <row r="571" spans="1:18" x14ac:dyDescent="0.25">
      <c r="A571" s="35"/>
      <c r="B571" s="37"/>
      <c r="C571" s="37"/>
      <c r="P571" s="35"/>
      <c r="Q571" s="40"/>
      <c r="R571" s="40"/>
    </row>
    <row r="572" spans="1:18" x14ac:dyDescent="0.25">
      <c r="A572" s="35"/>
      <c r="B572" s="37"/>
      <c r="C572" s="37"/>
      <c r="P572" s="35"/>
      <c r="Q572" s="40"/>
      <c r="R572" s="40"/>
    </row>
    <row r="573" spans="1:18" x14ac:dyDescent="0.25">
      <c r="A573" s="35"/>
      <c r="B573" s="37"/>
      <c r="C573" s="37"/>
      <c r="P573" s="35"/>
      <c r="Q573" s="40"/>
      <c r="R573" s="40"/>
    </row>
    <row r="574" spans="1:18" x14ac:dyDescent="0.25">
      <c r="A574" s="35"/>
      <c r="B574" s="37"/>
      <c r="C574" s="37"/>
      <c r="P574" s="35"/>
      <c r="Q574" s="40"/>
      <c r="R574" s="40"/>
    </row>
    <row r="575" spans="1:18" x14ac:dyDescent="0.25">
      <c r="A575" s="35"/>
      <c r="B575" s="37"/>
      <c r="C575" s="37"/>
      <c r="P575" s="35"/>
      <c r="Q575" s="40"/>
      <c r="R575" s="40"/>
    </row>
    <row r="576" spans="1:18" x14ac:dyDescent="0.25">
      <c r="A576" s="35"/>
      <c r="B576" s="37"/>
      <c r="C576" s="37"/>
      <c r="P576" s="35"/>
      <c r="Q576" s="40"/>
      <c r="R576" s="40"/>
    </row>
    <row r="577" spans="1:18" x14ac:dyDescent="0.25">
      <c r="A577" s="35"/>
      <c r="B577" s="37"/>
      <c r="C577" s="37"/>
      <c r="P577" s="35"/>
      <c r="Q577" s="40"/>
      <c r="R577" s="40"/>
    </row>
    <row r="578" spans="1:18" x14ac:dyDescent="0.25">
      <c r="A578" s="35"/>
      <c r="B578" s="37"/>
      <c r="C578" s="37"/>
      <c r="P578" s="35"/>
      <c r="Q578" s="40"/>
      <c r="R578" s="40"/>
    </row>
    <row r="579" spans="1:18" x14ac:dyDescent="0.25">
      <c r="A579" s="35"/>
      <c r="B579" s="37"/>
      <c r="C579" s="37"/>
      <c r="P579" s="35"/>
      <c r="Q579" s="40"/>
      <c r="R579" s="40"/>
    </row>
    <row r="580" spans="1:18" x14ac:dyDescent="0.25">
      <c r="A580" s="35"/>
      <c r="B580" s="37"/>
      <c r="C580" s="37"/>
      <c r="P580" s="35"/>
      <c r="Q580" s="40"/>
      <c r="R580" s="40"/>
    </row>
    <row r="581" spans="1:18" x14ac:dyDescent="0.25">
      <c r="A581" s="35"/>
      <c r="B581" s="37"/>
      <c r="C581" s="37"/>
      <c r="P581" s="35"/>
      <c r="Q581" s="40"/>
      <c r="R581" s="40"/>
    </row>
    <row r="582" spans="1:18" x14ac:dyDescent="0.25">
      <c r="A582" s="35"/>
      <c r="B582" s="37"/>
      <c r="C582" s="37"/>
      <c r="P582" s="35"/>
      <c r="Q582" s="40"/>
      <c r="R582" s="40"/>
    </row>
    <row r="583" spans="1:18" x14ac:dyDescent="0.25">
      <c r="A583" s="35"/>
      <c r="B583" s="37"/>
      <c r="C583" s="37"/>
      <c r="P583" s="35"/>
      <c r="Q583" s="40"/>
      <c r="R583" s="40"/>
    </row>
    <row r="584" spans="1:18" x14ac:dyDescent="0.25">
      <c r="A584" s="35"/>
      <c r="B584" s="37"/>
      <c r="C584" s="37"/>
      <c r="P584" s="35"/>
      <c r="Q584" s="40"/>
      <c r="R584" s="40"/>
    </row>
    <row r="585" spans="1:18" x14ac:dyDescent="0.25">
      <c r="A585" s="35"/>
      <c r="B585" s="37"/>
      <c r="C585" s="37"/>
      <c r="P585" s="35"/>
      <c r="Q585" s="40"/>
      <c r="R585" s="40"/>
    </row>
    <row r="586" spans="1:18" x14ac:dyDescent="0.25">
      <c r="A586" s="35"/>
      <c r="B586" s="37"/>
      <c r="C586" s="37"/>
      <c r="P586" s="35"/>
      <c r="Q586" s="40"/>
      <c r="R586" s="40"/>
    </row>
    <row r="587" spans="1:18" x14ac:dyDescent="0.25">
      <c r="A587" s="35"/>
      <c r="B587" s="37"/>
      <c r="C587" s="37"/>
      <c r="P587" s="35"/>
      <c r="Q587" s="40"/>
      <c r="R587" s="40"/>
    </row>
    <row r="588" spans="1:18" x14ac:dyDescent="0.25">
      <c r="A588" s="35"/>
      <c r="B588" s="37"/>
      <c r="C588" s="37"/>
      <c r="P588" s="35"/>
      <c r="Q588" s="40"/>
      <c r="R588" s="40"/>
    </row>
    <row r="589" spans="1:18" x14ac:dyDescent="0.25">
      <c r="A589" s="35"/>
      <c r="B589" s="37"/>
      <c r="C589" s="37"/>
      <c r="P589" s="35"/>
      <c r="Q589" s="40"/>
      <c r="R589" s="40"/>
    </row>
    <row r="590" spans="1:18" x14ac:dyDescent="0.25">
      <c r="A590" s="35"/>
      <c r="B590" s="37"/>
      <c r="C590" s="37"/>
      <c r="P590" s="35"/>
      <c r="Q590" s="40"/>
      <c r="R590" s="40"/>
    </row>
    <row r="591" spans="1:18" x14ac:dyDescent="0.25">
      <c r="A591" s="35"/>
      <c r="B591" s="37"/>
      <c r="C591" s="37"/>
      <c r="P591" s="35"/>
      <c r="Q591" s="40"/>
      <c r="R591" s="40"/>
    </row>
    <row r="592" spans="1:18" x14ac:dyDescent="0.25">
      <c r="A592" s="35"/>
      <c r="B592" s="37"/>
      <c r="C592" s="37"/>
      <c r="P592" s="35"/>
      <c r="Q592" s="40"/>
      <c r="R592" s="40"/>
    </row>
    <row r="593" spans="1:18" x14ac:dyDescent="0.25">
      <c r="A593" s="35"/>
      <c r="B593" s="37"/>
      <c r="C593" s="37"/>
      <c r="P593" s="35"/>
      <c r="Q593" s="40"/>
      <c r="R593" s="40"/>
    </row>
    <row r="594" spans="1:18" x14ac:dyDescent="0.25">
      <c r="A594" s="35"/>
      <c r="B594" s="37"/>
      <c r="C594" s="37"/>
      <c r="P594" s="35"/>
      <c r="Q594" s="40"/>
      <c r="R594" s="40"/>
    </row>
    <row r="595" spans="1:18" x14ac:dyDescent="0.25">
      <c r="A595" s="35"/>
      <c r="B595" s="37"/>
      <c r="C595" s="37"/>
      <c r="P595" s="35"/>
      <c r="Q595" s="40"/>
      <c r="R595" s="40"/>
    </row>
    <row r="596" spans="1:18" x14ac:dyDescent="0.25">
      <c r="A596" s="35"/>
      <c r="B596" s="37"/>
      <c r="C596" s="37"/>
      <c r="P596" s="35"/>
      <c r="Q596" s="40"/>
      <c r="R596" s="40"/>
    </row>
    <row r="597" spans="1:18" x14ac:dyDescent="0.25">
      <c r="A597" s="35"/>
      <c r="B597" s="37"/>
      <c r="C597" s="37"/>
      <c r="P597" s="35"/>
      <c r="Q597" s="40"/>
      <c r="R597" s="40"/>
    </row>
    <row r="598" spans="1:18" x14ac:dyDescent="0.25">
      <c r="A598" s="35"/>
      <c r="B598" s="37"/>
      <c r="C598" s="37"/>
      <c r="P598" s="35"/>
      <c r="Q598" s="40"/>
      <c r="R598" s="40"/>
    </row>
    <row r="599" spans="1:18" x14ac:dyDescent="0.25">
      <c r="A599" s="35"/>
      <c r="B599" s="37"/>
      <c r="C599" s="37"/>
      <c r="P599" s="35"/>
      <c r="Q599" s="40"/>
      <c r="R599" s="40"/>
    </row>
    <row r="600" spans="1:18" x14ac:dyDescent="0.25">
      <c r="A600" s="35"/>
      <c r="B600" s="37"/>
      <c r="C600" s="37"/>
      <c r="P600" s="35"/>
      <c r="Q600" s="40"/>
      <c r="R600" s="40"/>
    </row>
    <row r="601" spans="1:18" x14ac:dyDescent="0.25">
      <c r="A601" s="35"/>
      <c r="B601" s="37"/>
      <c r="C601" s="37"/>
      <c r="P601" s="35"/>
      <c r="Q601" s="40"/>
      <c r="R601" s="40"/>
    </row>
    <row r="602" spans="1:18" x14ac:dyDescent="0.25">
      <c r="A602" s="35"/>
      <c r="B602" s="37"/>
      <c r="C602" s="37"/>
      <c r="P602" s="35"/>
      <c r="Q602" s="40"/>
      <c r="R602" s="40"/>
    </row>
    <row r="603" spans="1:18" x14ac:dyDescent="0.25">
      <c r="A603" s="35"/>
      <c r="B603" s="37"/>
      <c r="C603" s="37"/>
      <c r="P603" s="35"/>
      <c r="Q603" s="40"/>
      <c r="R603" s="40"/>
    </row>
    <row r="604" spans="1:18" x14ac:dyDescent="0.25">
      <c r="A604" s="35"/>
      <c r="B604" s="37"/>
      <c r="C604" s="37"/>
      <c r="P604" s="35"/>
      <c r="Q604" s="40"/>
      <c r="R604" s="40"/>
    </row>
    <row r="605" spans="1:18" x14ac:dyDescent="0.25">
      <c r="A605" s="35"/>
      <c r="B605" s="37"/>
      <c r="C605" s="37"/>
      <c r="P605" s="35"/>
      <c r="Q605" s="40"/>
      <c r="R605" s="40"/>
    </row>
    <row r="606" spans="1:18" x14ac:dyDescent="0.25">
      <c r="A606" s="35"/>
      <c r="B606" s="37"/>
      <c r="C606" s="37"/>
      <c r="P606" s="35"/>
      <c r="Q606" s="40"/>
      <c r="R606" s="40"/>
    </row>
    <row r="607" spans="1:18" x14ac:dyDescent="0.25">
      <c r="A607" s="35"/>
      <c r="B607" s="37"/>
      <c r="C607" s="37"/>
      <c r="P607" s="35"/>
      <c r="Q607" s="40"/>
      <c r="R607" s="40"/>
    </row>
    <row r="608" spans="1:18" x14ac:dyDescent="0.25">
      <c r="A608" s="35"/>
      <c r="B608" s="37"/>
      <c r="C608" s="37"/>
      <c r="P608" s="35"/>
      <c r="Q608" s="40"/>
      <c r="R608" s="40"/>
    </row>
    <row r="609" spans="1:18" x14ac:dyDescent="0.25">
      <c r="A609" s="35"/>
      <c r="B609" s="37"/>
      <c r="C609" s="37"/>
      <c r="P609" s="35"/>
      <c r="Q609" s="40"/>
      <c r="R609" s="40"/>
    </row>
    <row r="610" spans="1:18" x14ac:dyDescent="0.25">
      <c r="A610" s="35"/>
      <c r="B610" s="37"/>
      <c r="C610" s="37"/>
      <c r="P610" s="35"/>
      <c r="Q610" s="40"/>
      <c r="R610" s="40"/>
    </row>
    <row r="611" spans="1:18" x14ac:dyDescent="0.25">
      <c r="A611" s="35"/>
      <c r="B611" s="37"/>
      <c r="C611" s="37"/>
      <c r="P611" s="35"/>
      <c r="Q611" s="40"/>
      <c r="R611" s="40"/>
    </row>
    <row r="612" spans="1:18" x14ac:dyDescent="0.25">
      <c r="A612" s="35"/>
      <c r="B612" s="37"/>
      <c r="C612" s="37"/>
      <c r="P612" s="35"/>
      <c r="Q612" s="40"/>
      <c r="R612" s="40"/>
    </row>
    <row r="613" spans="1:18" x14ac:dyDescent="0.25">
      <c r="A613" s="35"/>
      <c r="B613" s="37"/>
      <c r="C613" s="37"/>
      <c r="P613" s="35"/>
      <c r="Q613" s="40"/>
      <c r="R613" s="40"/>
    </row>
    <row r="614" spans="1:18" x14ac:dyDescent="0.25">
      <c r="A614" s="35"/>
      <c r="B614" s="37"/>
      <c r="C614" s="37"/>
      <c r="P614" s="35"/>
      <c r="Q614" s="40"/>
      <c r="R614" s="40"/>
    </row>
    <row r="615" spans="1:18" x14ac:dyDescent="0.25">
      <c r="A615" s="35"/>
      <c r="B615" s="37"/>
      <c r="C615" s="37"/>
      <c r="P615" s="35"/>
      <c r="Q615" s="40"/>
      <c r="R615" s="40"/>
    </row>
    <row r="616" spans="1:18" x14ac:dyDescent="0.25">
      <c r="A616" s="35"/>
      <c r="B616" s="37"/>
      <c r="C616" s="37"/>
      <c r="P616" s="35"/>
      <c r="Q616" s="40"/>
      <c r="R616" s="40"/>
    </row>
    <row r="617" spans="1:18" x14ac:dyDescent="0.25">
      <c r="A617" s="35"/>
      <c r="B617" s="37"/>
      <c r="C617" s="37"/>
      <c r="P617" s="35"/>
      <c r="Q617" s="40"/>
      <c r="R617" s="40"/>
    </row>
    <row r="618" spans="1:18" x14ac:dyDescent="0.25">
      <c r="A618" s="35"/>
      <c r="B618" s="37"/>
      <c r="C618" s="37"/>
      <c r="P618" s="35"/>
      <c r="Q618" s="40"/>
      <c r="R618" s="40"/>
    </row>
    <row r="619" spans="1:18" x14ac:dyDescent="0.25">
      <c r="A619" s="35"/>
      <c r="B619" s="37"/>
      <c r="C619" s="37"/>
      <c r="P619" s="35"/>
      <c r="Q619" s="40"/>
      <c r="R619" s="40"/>
    </row>
    <row r="620" spans="1:18" x14ac:dyDescent="0.25">
      <c r="A620" s="35"/>
      <c r="B620" s="37"/>
      <c r="C620" s="37"/>
      <c r="P620" s="35"/>
      <c r="Q620" s="40"/>
      <c r="R620" s="40"/>
    </row>
    <row r="621" spans="1:18" x14ac:dyDescent="0.25">
      <c r="A621" s="35"/>
      <c r="B621" s="37"/>
      <c r="C621" s="37"/>
      <c r="P621" s="35"/>
      <c r="Q621" s="40"/>
      <c r="R621" s="40"/>
    </row>
    <row r="622" spans="1:18" x14ac:dyDescent="0.25">
      <c r="A622" s="35"/>
      <c r="B622" s="37"/>
      <c r="C622" s="37"/>
      <c r="P622" s="35"/>
      <c r="Q622" s="40"/>
      <c r="R622" s="40"/>
    </row>
    <row r="623" spans="1:18" x14ac:dyDescent="0.25">
      <c r="A623" s="35"/>
      <c r="B623" s="37"/>
      <c r="C623" s="37"/>
      <c r="P623" s="35"/>
      <c r="Q623" s="40"/>
      <c r="R623" s="40"/>
    </row>
    <row r="624" spans="1:18" x14ac:dyDescent="0.25">
      <c r="A624" s="35"/>
      <c r="B624" s="37"/>
      <c r="C624" s="37"/>
      <c r="P624" s="35"/>
      <c r="Q624" s="40"/>
      <c r="R624" s="40"/>
    </row>
    <row r="625" spans="1:18" x14ac:dyDescent="0.25">
      <c r="A625" s="35"/>
      <c r="B625" s="37"/>
      <c r="C625" s="37"/>
      <c r="P625" s="35"/>
      <c r="Q625" s="40"/>
      <c r="R625" s="40"/>
    </row>
    <row r="626" spans="1:18" x14ac:dyDescent="0.25">
      <c r="A626" s="35"/>
      <c r="B626" s="37"/>
      <c r="C626" s="37"/>
      <c r="P626" s="35"/>
      <c r="Q626" s="40"/>
      <c r="R626" s="40"/>
    </row>
    <row r="627" spans="1:18" x14ac:dyDescent="0.25">
      <c r="A627" s="35"/>
      <c r="B627" s="37"/>
      <c r="C627" s="37"/>
      <c r="P627" s="35"/>
      <c r="Q627" s="40"/>
      <c r="R627" s="40"/>
    </row>
    <row r="628" spans="1:18" x14ac:dyDescent="0.25">
      <c r="A628" s="35"/>
      <c r="B628" s="37"/>
      <c r="C628" s="37"/>
      <c r="P628" s="35"/>
      <c r="Q628" s="40"/>
      <c r="R628" s="40"/>
    </row>
    <row r="629" spans="1:18" x14ac:dyDescent="0.25">
      <c r="A629" s="35"/>
      <c r="B629" s="37"/>
      <c r="C629" s="37"/>
      <c r="P629" s="35"/>
      <c r="Q629" s="40"/>
      <c r="R629" s="40"/>
    </row>
    <row r="630" spans="1:18" x14ac:dyDescent="0.25">
      <c r="A630" s="35"/>
      <c r="B630" s="37"/>
      <c r="C630" s="37"/>
      <c r="P630" s="35"/>
      <c r="Q630" s="40"/>
      <c r="R630" s="40"/>
    </row>
    <row r="631" spans="1:18" x14ac:dyDescent="0.25">
      <c r="A631" s="35"/>
      <c r="B631" s="37"/>
      <c r="C631" s="37"/>
      <c r="P631" s="35"/>
      <c r="Q631" s="40"/>
      <c r="R631" s="40"/>
    </row>
    <row r="632" spans="1:18" x14ac:dyDescent="0.25">
      <c r="A632" s="35"/>
      <c r="B632" s="37"/>
      <c r="C632" s="37"/>
      <c r="P632" s="35"/>
      <c r="Q632" s="40"/>
      <c r="R632" s="40"/>
    </row>
    <row r="633" spans="1:18" x14ac:dyDescent="0.25">
      <c r="A633" s="35"/>
      <c r="B633" s="37"/>
      <c r="C633" s="37"/>
      <c r="P633" s="35"/>
      <c r="Q633" s="40"/>
      <c r="R633" s="40"/>
    </row>
    <row r="634" spans="1:18" x14ac:dyDescent="0.25">
      <c r="A634" s="35"/>
      <c r="B634" s="37"/>
      <c r="C634" s="37"/>
      <c r="P634" s="35"/>
      <c r="Q634" s="40"/>
      <c r="R634" s="40"/>
    </row>
    <row r="635" spans="1:18" x14ac:dyDescent="0.25">
      <c r="A635" s="35"/>
      <c r="B635" s="37"/>
      <c r="C635" s="37"/>
      <c r="P635" s="35"/>
      <c r="Q635" s="40"/>
      <c r="R635" s="40"/>
    </row>
    <row r="636" spans="1:18" x14ac:dyDescent="0.25">
      <c r="A636" s="35"/>
      <c r="B636" s="37"/>
      <c r="C636" s="37"/>
      <c r="P636" s="35"/>
      <c r="Q636" s="40"/>
      <c r="R636" s="40"/>
    </row>
    <row r="637" spans="1:18" x14ac:dyDescent="0.25">
      <c r="A637" s="35"/>
      <c r="B637" s="37"/>
      <c r="C637" s="37"/>
      <c r="P637" s="35"/>
      <c r="Q637" s="40"/>
      <c r="R637" s="40"/>
    </row>
    <row r="638" spans="1:18" x14ac:dyDescent="0.25">
      <c r="A638" s="35"/>
      <c r="B638" s="37"/>
      <c r="C638" s="37"/>
      <c r="P638" s="35"/>
      <c r="Q638" s="40"/>
      <c r="R638" s="40"/>
    </row>
    <row r="639" spans="1:18" x14ac:dyDescent="0.25">
      <c r="A639" s="35"/>
      <c r="B639" s="37"/>
      <c r="C639" s="37"/>
      <c r="P639" s="35"/>
      <c r="Q639" s="40"/>
      <c r="R639" s="40"/>
    </row>
    <row r="640" spans="1:18" x14ac:dyDescent="0.25">
      <c r="A640" s="35"/>
      <c r="B640" s="37"/>
      <c r="C640" s="37"/>
      <c r="P640" s="35"/>
      <c r="Q640" s="40"/>
      <c r="R640" s="40"/>
    </row>
    <row r="641" spans="1:18" x14ac:dyDescent="0.25">
      <c r="A641" s="35"/>
      <c r="B641" s="37"/>
      <c r="C641" s="37"/>
      <c r="P641" s="35"/>
      <c r="Q641" s="40"/>
      <c r="R641" s="40"/>
    </row>
    <row r="642" spans="1:18" x14ac:dyDescent="0.25">
      <c r="A642" s="35"/>
      <c r="B642" s="37"/>
      <c r="C642" s="37"/>
      <c r="P642" s="35"/>
      <c r="Q642" s="40"/>
      <c r="R642" s="40"/>
    </row>
    <row r="643" spans="1:18" x14ac:dyDescent="0.25">
      <c r="A643" s="35"/>
      <c r="B643" s="37"/>
      <c r="C643" s="37"/>
      <c r="P643" s="35"/>
      <c r="Q643" s="40"/>
      <c r="R643" s="40"/>
    </row>
    <row r="644" spans="1:18" x14ac:dyDescent="0.25">
      <c r="A644" s="35"/>
      <c r="B644" s="37"/>
      <c r="C644" s="37"/>
      <c r="P644" s="35"/>
      <c r="Q644" s="40"/>
      <c r="R644" s="40"/>
    </row>
    <row r="645" spans="1:18" x14ac:dyDescent="0.25">
      <c r="A645" s="35"/>
      <c r="B645" s="37"/>
      <c r="C645" s="37"/>
      <c r="P645" s="35"/>
      <c r="Q645" s="40"/>
      <c r="R645" s="40"/>
    </row>
    <row r="646" spans="1:18" x14ac:dyDescent="0.25">
      <c r="A646" s="35"/>
      <c r="B646" s="37"/>
      <c r="C646" s="37"/>
      <c r="P646" s="35"/>
      <c r="Q646" s="40"/>
      <c r="R646" s="40"/>
    </row>
    <row r="647" spans="1:18" x14ac:dyDescent="0.25">
      <c r="A647" s="35"/>
      <c r="B647" s="37"/>
      <c r="C647" s="37"/>
      <c r="P647" s="35"/>
      <c r="Q647" s="40"/>
      <c r="R647" s="40"/>
    </row>
    <row r="648" spans="1:18" x14ac:dyDescent="0.25">
      <c r="A648" s="35"/>
      <c r="B648" s="37"/>
      <c r="C648" s="37"/>
      <c r="P648" s="35"/>
      <c r="Q648" s="40"/>
      <c r="R648" s="40"/>
    </row>
    <row r="649" spans="1:18" x14ac:dyDescent="0.25">
      <c r="A649" s="35"/>
      <c r="B649" s="37"/>
      <c r="C649" s="37"/>
      <c r="P649" s="35"/>
      <c r="Q649" s="40"/>
      <c r="R649" s="40"/>
    </row>
    <row r="650" spans="1:18" x14ac:dyDescent="0.25">
      <c r="A650" s="35"/>
      <c r="B650" s="37"/>
      <c r="C650" s="37"/>
      <c r="P650" s="35"/>
      <c r="Q650" s="40"/>
      <c r="R650" s="40"/>
    </row>
    <row r="651" spans="1:18" x14ac:dyDescent="0.25">
      <c r="A651" s="35"/>
      <c r="B651" s="37"/>
      <c r="C651" s="37"/>
      <c r="P651" s="35"/>
      <c r="Q651" s="40"/>
      <c r="R651" s="40"/>
    </row>
    <row r="652" spans="1:18" x14ac:dyDescent="0.25">
      <c r="A652" s="35"/>
      <c r="B652" s="37"/>
      <c r="C652" s="37"/>
      <c r="P652" s="35"/>
      <c r="Q652" s="40"/>
      <c r="R652" s="40"/>
    </row>
    <row r="653" spans="1:18" x14ac:dyDescent="0.25">
      <c r="A653" s="35"/>
      <c r="B653" s="37"/>
      <c r="C653" s="37"/>
      <c r="P653" s="35"/>
      <c r="Q653" s="40"/>
      <c r="R653" s="40"/>
    </row>
    <row r="654" spans="1:18" x14ac:dyDescent="0.25">
      <c r="A654" s="35"/>
      <c r="B654" s="37"/>
      <c r="C654" s="37"/>
      <c r="P654" s="35"/>
      <c r="Q654" s="40"/>
      <c r="R654" s="40"/>
    </row>
    <row r="655" spans="1:18" x14ac:dyDescent="0.25">
      <c r="A655" s="35"/>
      <c r="B655" s="37"/>
      <c r="C655" s="37"/>
      <c r="P655" s="35"/>
      <c r="Q655" s="40"/>
      <c r="R655" s="40"/>
    </row>
    <row r="656" spans="1:18" x14ac:dyDescent="0.25">
      <c r="A656" s="35"/>
      <c r="B656" s="37"/>
      <c r="C656" s="37"/>
      <c r="P656" s="35"/>
      <c r="Q656" s="40"/>
      <c r="R656" s="40"/>
    </row>
    <row r="657" spans="1:18" x14ac:dyDescent="0.25">
      <c r="A657" s="35"/>
      <c r="B657" s="37"/>
      <c r="C657" s="37"/>
      <c r="P657" s="35"/>
      <c r="Q657" s="40"/>
      <c r="R657" s="40"/>
    </row>
    <row r="658" spans="1:18" x14ac:dyDescent="0.25">
      <c r="A658" s="35"/>
      <c r="B658" s="37"/>
      <c r="C658" s="37"/>
      <c r="P658" s="35"/>
      <c r="Q658" s="40"/>
      <c r="R658" s="40"/>
    </row>
    <row r="659" spans="1:18" x14ac:dyDescent="0.25">
      <c r="A659" s="35"/>
      <c r="B659" s="37"/>
      <c r="C659" s="37"/>
      <c r="P659" s="35"/>
      <c r="Q659" s="40"/>
      <c r="R659" s="40"/>
    </row>
    <row r="660" spans="1:18" x14ac:dyDescent="0.25">
      <c r="A660" s="35"/>
      <c r="B660" s="37"/>
      <c r="C660" s="37"/>
      <c r="P660" s="35"/>
      <c r="Q660" s="40"/>
      <c r="R660" s="40"/>
    </row>
    <row r="661" spans="1:18" x14ac:dyDescent="0.25">
      <c r="A661" s="35"/>
      <c r="B661" s="37"/>
      <c r="C661" s="37"/>
      <c r="P661" s="35"/>
      <c r="Q661" s="40"/>
      <c r="R661" s="40"/>
    </row>
    <row r="662" spans="1:18" x14ac:dyDescent="0.25">
      <c r="A662" s="35"/>
      <c r="B662" s="37"/>
      <c r="C662" s="37"/>
      <c r="P662" s="35"/>
      <c r="Q662" s="40"/>
      <c r="R662" s="40"/>
    </row>
    <row r="663" spans="1:18" x14ac:dyDescent="0.25">
      <c r="A663" s="35"/>
      <c r="B663" s="37"/>
      <c r="C663" s="37"/>
      <c r="P663" s="35"/>
      <c r="Q663" s="40"/>
      <c r="R663" s="40"/>
    </row>
    <row r="664" spans="1:18" x14ac:dyDescent="0.25">
      <c r="A664" s="35"/>
      <c r="B664" s="37"/>
      <c r="C664" s="37"/>
      <c r="P664" s="35"/>
      <c r="Q664" s="40"/>
      <c r="R664" s="40"/>
    </row>
    <row r="665" spans="1:18" x14ac:dyDescent="0.25">
      <c r="A665" s="35"/>
      <c r="B665" s="37"/>
      <c r="C665" s="37"/>
      <c r="P665" s="35"/>
      <c r="Q665" s="40"/>
      <c r="R665" s="40"/>
    </row>
    <row r="666" spans="1:18" x14ac:dyDescent="0.25">
      <c r="A666" s="35"/>
      <c r="B666" s="37"/>
      <c r="C666" s="37"/>
      <c r="P666" s="35"/>
      <c r="Q666" s="40"/>
      <c r="R666" s="40"/>
    </row>
    <row r="667" spans="1:18" x14ac:dyDescent="0.25">
      <c r="A667" s="35"/>
      <c r="B667" s="37"/>
      <c r="C667" s="37"/>
      <c r="P667" s="35"/>
      <c r="Q667" s="40"/>
      <c r="R667" s="40"/>
    </row>
    <row r="668" spans="1:18" x14ac:dyDescent="0.25">
      <c r="A668" s="35"/>
      <c r="B668" s="37"/>
      <c r="C668" s="37"/>
      <c r="P668" s="35"/>
      <c r="Q668" s="40"/>
      <c r="R668" s="40"/>
    </row>
    <row r="669" spans="1:18" x14ac:dyDescent="0.25">
      <c r="A669" s="35"/>
      <c r="B669" s="37"/>
      <c r="C669" s="37"/>
      <c r="P669" s="35"/>
      <c r="Q669" s="40"/>
      <c r="R669" s="40"/>
    </row>
    <row r="670" spans="1:18" x14ac:dyDescent="0.25">
      <c r="A670" s="35"/>
      <c r="B670" s="37"/>
      <c r="C670" s="37"/>
      <c r="P670" s="35"/>
      <c r="Q670" s="40"/>
      <c r="R670" s="40"/>
    </row>
    <row r="671" spans="1:18" x14ac:dyDescent="0.25">
      <c r="A671" s="35"/>
      <c r="B671" s="37"/>
      <c r="C671" s="37"/>
      <c r="P671" s="35"/>
      <c r="Q671" s="40"/>
      <c r="R671" s="40"/>
    </row>
    <row r="672" spans="1:18" x14ac:dyDescent="0.25">
      <c r="A672" s="35"/>
      <c r="B672" s="37"/>
      <c r="C672" s="37"/>
      <c r="P672" s="35"/>
      <c r="Q672" s="40"/>
      <c r="R672" s="40"/>
    </row>
    <row r="673" spans="1:18" x14ac:dyDescent="0.25">
      <c r="A673" s="35"/>
      <c r="B673" s="37"/>
      <c r="C673" s="37"/>
      <c r="P673" s="35"/>
      <c r="Q673" s="40"/>
      <c r="R673" s="40"/>
    </row>
    <row r="674" spans="1:18" x14ac:dyDescent="0.25">
      <c r="A674" s="35"/>
      <c r="B674" s="37"/>
      <c r="C674" s="37"/>
      <c r="P674" s="35"/>
      <c r="Q674" s="40"/>
      <c r="R674" s="40"/>
    </row>
    <row r="675" spans="1:18" x14ac:dyDescent="0.25">
      <c r="A675" s="35"/>
      <c r="B675" s="37"/>
      <c r="C675" s="37"/>
      <c r="P675" s="35"/>
      <c r="Q675" s="40"/>
      <c r="R675" s="40"/>
    </row>
    <row r="676" spans="1:18" x14ac:dyDescent="0.25">
      <c r="A676" s="35"/>
      <c r="B676" s="37"/>
      <c r="C676" s="37"/>
      <c r="P676" s="35"/>
      <c r="Q676" s="40"/>
      <c r="R676" s="40"/>
    </row>
    <row r="677" spans="1:18" x14ac:dyDescent="0.25">
      <c r="A677" s="35"/>
      <c r="B677" s="37"/>
      <c r="C677" s="37"/>
      <c r="P677" s="35"/>
      <c r="Q677" s="40"/>
      <c r="R677" s="40"/>
    </row>
    <row r="678" spans="1:18" x14ac:dyDescent="0.25">
      <c r="A678" s="35"/>
      <c r="B678" s="37"/>
      <c r="C678" s="37"/>
      <c r="P678" s="35"/>
      <c r="Q678" s="40"/>
      <c r="R678" s="40"/>
    </row>
    <row r="679" spans="1:18" x14ac:dyDescent="0.25">
      <c r="A679" s="35"/>
      <c r="B679" s="37"/>
      <c r="C679" s="37"/>
      <c r="P679" s="35"/>
      <c r="Q679" s="40"/>
      <c r="R679" s="40"/>
    </row>
    <row r="680" spans="1:18" x14ac:dyDescent="0.25">
      <c r="A680" s="35"/>
      <c r="B680" s="37"/>
      <c r="C680" s="37"/>
      <c r="P680" s="35"/>
      <c r="Q680" s="40"/>
      <c r="R680" s="40"/>
    </row>
    <row r="681" spans="1:18" x14ac:dyDescent="0.25">
      <c r="A681" s="35"/>
      <c r="B681" s="37"/>
      <c r="C681" s="37"/>
      <c r="P681" s="35"/>
      <c r="Q681" s="40"/>
      <c r="R681" s="40"/>
    </row>
    <row r="682" spans="1:18" x14ac:dyDescent="0.25">
      <c r="A682" s="35"/>
      <c r="B682" s="37"/>
      <c r="C682" s="37"/>
      <c r="P682" s="35"/>
      <c r="Q682" s="40"/>
      <c r="R682" s="40"/>
    </row>
    <row r="683" spans="1:18" x14ac:dyDescent="0.25">
      <c r="A683" s="35"/>
      <c r="B683" s="37"/>
      <c r="C683" s="37"/>
      <c r="P683" s="35"/>
      <c r="Q683" s="40"/>
      <c r="R683" s="40"/>
    </row>
    <row r="684" spans="1:18" x14ac:dyDescent="0.25">
      <c r="A684" s="35"/>
      <c r="B684" s="37"/>
      <c r="C684" s="37"/>
      <c r="P684" s="35"/>
      <c r="Q684" s="40"/>
      <c r="R684" s="40"/>
    </row>
    <row r="685" spans="1:18" x14ac:dyDescent="0.25">
      <c r="A685" s="35"/>
      <c r="B685" s="37"/>
      <c r="C685" s="37"/>
      <c r="P685" s="35"/>
      <c r="Q685" s="40"/>
      <c r="R685" s="40"/>
    </row>
    <row r="686" spans="1:18" x14ac:dyDescent="0.25">
      <c r="A686" s="35"/>
      <c r="B686" s="37"/>
      <c r="C686" s="37"/>
      <c r="P686" s="35"/>
      <c r="Q686" s="40"/>
      <c r="R686" s="40"/>
    </row>
    <row r="687" spans="1:18" x14ac:dyDescent="0.25">
      <c r="A687" s="35"/>
      <c r="B687" s="37"/>
      <c r="C687" s="37"/>
      <c r="P687" s="35"/>
      <c r="Q687" s="40"/>
      <c r="R687" s="40"/>
    </row>
    <row r="688" spans="1:18" x14ac:dyDescent="0.25">
      <c r="A688" s="35"/>
      <c r="B688" s="37"/>
      <c r="C688" s="37"/>
      <c r="P688" s="35"/>
      <c r="Q688" s="40"/>
      <c r="R688" s="40"/>
    </row>
    <row r="689" spans="1:18" x14ac:dyDescent="0.25">
      <c r="A689" s="35"/>
      <c r="B689" s="37"/>
      <c r="C689" s="37"/>
      <c r="P689" s="35"/>
      <c r="Q689" s="40"/>
      <c r="R689" s="40"/>
    </row>
    <row r="690" spans="1:18" x14ac:dyDescent="0.25">
      <c r="A690" s="35"/>
      <c r="B690" s="37"/>
      <c r="C690" s="37"/>
      <c r="P690" s="35"/>
      <c r="Q690" s="40"/>
      <c r="R690" s="40"/>
    </row>
    <row r="691" spans="1:18" x14ac:dyDescent="0.25">
      <c r="A691" s="35"/>
      <c r="B691" s="37"/>
      <c r="C691" s="37"/>
      <c r="P691" s="35"/>
      <c r="Q691" s="40"/>
      <c r="R691" s="40"/>
    </row>
    <row r="692" spans="1:18" x14ac:dyDescent="0.25">
      <c r="A692" s="35"/>
      <c r="B692" s="37"/>
      <c r="C692" s="37"/>
      <c r="P692" s="35"/>
      <c r="Q692" s="40"/>
      <c r="R692" s="40"/>
    </row>
    <row r="693" spans="1:18" x14ac:dyDescent="0.25">
      <c r="A693" s="35"/>
      <c r="B693" s="37"/>
      <c r="C693" s="37"/>
      <c r="P693" s="35"/>
      <c r="Q693" s="40"/>
      <c r="R693" s="40"/>
    </row>
    <row r="694" spans="1:18" x14ac:dyDescent="0.25">
      <c r="A694" s="35"/>
      <c r="B694" s="37"/>
      <c r="C694" s="37"/>
      <c r="P694" s="35"/>
      <c r="Q694" s="40"/>
      <c r="R694" s="40"/>
    </row>
    <row r="695" spans="1:18" x14ac:dyDescent="0.25">
      <c r="A695" s="35"/>
      <c r="B695" s="37"/>
      <c r="C695" s="37"/>
      <c r="P695" s="35"/>
      <c r="Q695" s="40"/>
      <c r="R695" s="40"/>
    </row>
    <row r="696" spans="1:18" x14ac:dyDescent="0.25">
      <c r="A696" s="35"/>
      <c r="B696" s="37"/>
      <c r="C696" s="37"/>
      <c r="P696" s="35"/>
      <c r="Q696" s="40"/>
      <c r="R696" s="40"/>
    </row>
    <row r="697" spans="1:18" x14ac:dyDescent="0.25">
      <c r="A697" s="35"/>
      <c r="B697" s="37"/>
      <c r="C697" s="37"/>
      <c r="P697" s="35"/>
      <c r="Q697" s="40"/>
      <c r="R697" s="40"/>
    </row>
    <row r="698" spans="1:18" x14ac:dyDescent="0.25">
      <c r="A698" s="35"/>
      <c r="B698" s="37"/>
      <c r="C698" s="37"/>
      <c r="P698" s="35"/>
      <c r="Q698" s="40"/>
      <c r="R698" s="40"/>
    </row>
    <row r="699" spans="1:18" x14ac:dyDescent="0.25">
      <c r="A699" s="35"/>
      <c r="B699" s="37"/>
      <c r="C699" s="37"/>
      <c r="P699" s="35"/>
      <c r="Q699" s="40"/>
      <c r="R699" s="40"/>
    </row>
    <row r="700" spans="1:18" x14ac:dyDescent="0.25">
      <c r="A700" s="35"/>
      <c r="B700" s="37"/>
      <c r="C700" s="37"/>
      <c r="P700" s="35"/>
      <c r="Q700" s="40"/>
      <c r="R700" s="40"/>
    </row>
    <row r="701" spans="1:18" x14ac:dyDescent="0.25">
      <c r="A701" s="35"/>
      <c r="B701" s="37"/>
      <c r="C701" s="37"/>
      <c r="P701" s="35"/>
      <c r="Q701" s="40"/>
      <c r="R701" s="40"/>
    </row>
    <row r="702" spans="1:18" x14ac:dyDescent="0.25">
      <c r="A702" s="35"/>
      <c r="B702" s="37"/>
      <c r="C702" s="37"/>
      <c r="P702" s="35"/>
      <c r="Q702" s="40"/>
      <c r="R702" s="40"/>
    </row>
    <row r="703" spans="1:18" x14ac:dyDescent="0.25">
      <c r="A703" s="35"/>
      <c r="B703" s="37"/>
      <c r="C703" s="37"/>
      <c r="P703" s="35"/>
      <c r="Q703" s="40"/>
      <c r="R703" s="40"/>
    </row>
    <row r="704" spans="1:18" x14ac:dyDescent="0.25">
      <c r="A704" s="35"/>
      <c r="B704" s="37"/>
      <c r="C704" s="37"/>
      <c r="P704" s="35"/>
      <c r="Q704" s="40"/>
      <c r="R704" s="40"/>
    </row>
    <row r="705" spans="1:18" x14ac:dyDescent="0.25">
      <c r="A705" s="35"/>
      <c r="B705" s="37"/>
      <c r="C705" s="37"/>
      <c r="P705" s="35"/>
      <c r="Q705" s="40"/>
      <c r="R705" s="40"/>
    </row>
    <row r="706" spans="1:18" x14ac:dyDescent="0.25">
      <c r="A706" s="35"/>
      <c r="B706" s="37"/>
      <c r="C706" s="37"/>
      <c r="P706" s="35"/>
      <c r="Q706" s="40"/>
      <c r="R706" s="40"/>
    </row>
    <row r="707" spans="1:18" x14ac:dyDescent="0.25">
      <c r="A707" s="35"/>
      <c r="B707" s="37"/>
      <c r="C707" s="37"/>
      <c r="P707" s="35"/>
      <c r="Q707" s="40"/>
      <c r="R707" s="40"/>
    </row>
    <row r="708" spans="1:18" x14ac:dyDescent="0.25">
      <c r="A708" s="35"/>
      <c r="B708" s="37"/>
      <c r="C708" s="37"/>
      <c r="P708" s="35"/>
      <c r="Q708" s="40"/>
      <c r="R708" s="40"/>
    </row>
    <row r="709" spans="1:18" x14ac:dyDescent="0.25">
      <c r="A709" s="35"/>
      <c r="B709" s="37"/>
      <c r="C709" s="37"/>
      <c r="P709" s="35"/>
      <c r="Q709" s="40"/>
      <c r="R709" s="40"/>
    </row>
    <row r="710" spans="1:18" x14ac:dyDescent="0.25">
      <c r="A710" s="35"/>
      <c r="B710" s="37"/>
      <c r="C710" s="37"/>
      <c r="P710" s="35"/>
      <c r="Q710" s="40"/>
      <c r="R710" s="40"/>
    </row>
    <row r="711" spans="1:18" x14ac:dyDescent="0.25">
      <c r="A711" s="35"/>
      <c r="B711" s="37"/>
      <c r="C711" s="37"/>
      <c r="P711" s="35"/>
      <c r="Q711" s="40"/>
      <c r="R711" s="40"/>
    </row>
    <row r="712" spans="1:18" x14ac:dyDescent="0.25">
      <c r="A712" s="35"/>
      <c r="B712" s="37"/>
      <c r="C712" s="37"/>
      <c r="P712" s="35"/>
      <c r="Q712" s="40"/>
      <c r="R712" s="40"/>
    </row>
    <row r="713" spans="1:18" x14ac:dyDescent="0.25">
      <c r="A713" s="35"/>
      <c r="B713" s="37"/>
      <c r="C713" s="37"/>
      <c r="P713" s="35"/>
      <c r="Q713" s="40"/>
      <c r="R713" s="40"/>
    </row>
    <row r="714" spans="1:18" x14ac:dyDescent="0.25">
      <c r="A714" s="35"/>
      <c r="B714" s="37"/>
      <c r="C714" s="37"/>
      <c r="P714" s="35"/>
      <c r="Q714" s="40"/>
      <c r="R714" s="40"/>
    </row>
    <row r="715" spans="1:18" x14ac:dyDescent="0.25">
      <c r="A715" s="35"/>
      <c r="B715" s="37"/>
      <c r="C715" s="37"/>
      <c r="P715" s="35"/>
      <c r="Q715" s="40"/>
      <c r="R715" s="40"/>
    </row>
    <row r="716" spans="1:18" x14ac:dyDescent="0.25">
      <c r="A716" s="35"/>
      <c r="B716" s="37"/>
      <c r="C716" s="37"/>
      <c r="P716" s="35"/>
      <c r="Q716" s="40"/>
      <c r="R716" s="40"/>
    </row>
    <row r="717" spans="1:18" x14ac:dyDescent="0.25">
      <c r="A717" s="35"/>
      <c r="B717" s="37"/>
      <c r="C717" s="37"/>
      <c r="P717" s="35"/>
      <c r="Q717" s="40"/>
      <c r="R717" s="40"/>
    </row>
    <row r="718" spans="1:18" x14ac:dyDescent="0.25">
      <c r="A718" s="35"/>
      <c r="B718" s="37"/>
      <c r="C718" s="37"/>
      <c r="P718" s="35"/>
      <c r="Q718" s="40"/>
      <c r="R718" s="40"/>
    </row>
    <row r="719" spans="1:18" x14ac:dyDescent="0.25">
      <c r="A719" s="35"/>
      <c r="B719" s="37"/>
      <c r="C719" s="37"/>
      <c r="P719" s="35"/>
      <c r="Q719" s="40"/>
      <c r="R719" s="40"/>
    </row>
    <row r="720" spans="1:18" x14ac:dyDescent="0.25">
      <c r="A720" s="35"/>
      <c r="B720" s="37"/>
      <c r="C720" s="37"/>
      <c r="P720" s="35"/>
      <c r="Q720" s="40"/>
      <c r="R720" s="40"/>
    </row>
    <row r="721" spans="1:18" x14ac:dyDescent="0.25">
      <c r="A721" s="35"/>
      <c r="B721" s="37"/>
      <c r="C721" s="37"/>
      <c r="P721" s="35"/>
      <c r="Q721" s="40"/>
      <c r="R721" s="40"/>
    </row>
    <row r="722" spans="1:18" x14ac:dyDescent="0.25">
      <c r="A722" s="35"/>
      <c r="B722" s="37"/>
      <c r="C722" s="37"/>
      <c r="P722" s="35"/>
      <c r="Q722" s="40"/>
      <c r="R722" s="40"/>
    </row>
    <row r="723" spans="1:18" x14ac:dyDescent="0.25">
      <c r="A723" s="35"/>
      <c r="B723" s="37"/>
      <c r="C723" s="37"/>
      <c r="P723" s="35"/>
      <c r="Q723" s="40"/>
      <c r="R723" s="40"/>
    </row>
    <row r="724" spans="1:18" x14ac:dyDescent="0.25">
      <c r="A724" s="35"/>
      <c r="B724" s="37"/>
      <c r="C724" s="37"/>
      <c r="P724" s="35"/>
      <c r="Q724" s="40"/>
      <c r="R724" s="40"/>
    </row>
    <row r="725" spans="1:18" x14ac:dyDescent="0.25">
      <c r="A725" s="35"/>
      <c r="B725" s="37"/>
      <c r="C725" s="37"/>
      <c r="P725" s="35"/>
      <c r="Q725" s="40"/>
      <c r="R725" s="40"/>
    </row>
    <row r="726" spans="1:18" x14ac:dyDescent="0.25">
      <c r="A726" s="35"/>
      <c r="B726" s="37"/>
      <c r="C726" s="37"/>
      <c r="P726" s="35"/>
      <c r="Q726" s="40"/>
      <c r="R726" s="40"/>
    </row>
    <row r="727" spans="1:18" x14ac:dyDescent="0.25">
      <c r="A727" s="35"/>
      <c r="B727" s="37"/>
      <c r="C727" s="37"/>
      <c r="P727" s="35"/>
      <c r="Q727" s="40"/>
      <c r="R727" s="40"/>
    </row>
    <row r="728" spans="1:18" x14ac:dyDescent="0.25">
      <c r="A728" s="35"/>
      <c r="B728" s="37"/>
      <c r="C728" s="37"/>
      <c r="P728" s="35"/>
      <c r="Q728" s="40"/>
      <c r="R728" s="40"/>
    </row>
    <row r="729" spans="1:18" x14ac:dyDescent="0.25">
      <c r="A729" s="35"/>
      <c r="B729" s="37"/>
      <c r="C729" s="37"/>
      <c r="P729" s="35"/>
      <c r="Q729" s="40"/>
      <c r="R729" s="40"/>
    </row>
    <row r="730" spans="1:18" x14ac:dyDescent="0.25">
      <c r="A730" s="35"/>
      <c r="B730" s="37"/>
      <c r="C730" s="37"/>
      <c r="P730" s="35"/>
      <c r="Q730" s="40"/>
      <c r="R730" s="40"/>
    </row>
    <row r="731" spans="1:18" x14ac:dyDescent="0.25">
      <c r="A731" s="35"/>
      <c r="B731" s="37"/>
      <c r="C731" s="37"/>
      <c r="P731" s="35"/>
      <c r="Q731" s="40"/>
      <c r="R731" s="40"/>
    </row>
    <row r="732" spans="1:18" x14ac:dyDescent="0.25">
      <c r="A732" s="35"/>
      <c r="B732" s="37"/>
      <c r="C732" s="37"/>
      <c r="P732" s="35"/>
      <c r="Q732" s="40"/>
      <c r="R732" s="40"/>
    </row>
    <row r="733" spans="1:18" x14ac:dyDescent="0.25">
      <c r="A733" s="35"/>
      <c r="B733" s="37"/>
      <c r="C733" s="37"/>
      <c r="P733" s="35"/>
      <c r="Q733" s="40"/>
      <c r="R733" s="40"/>
    </row>
    <row r="734" spans="1:18" x14ac:dyDescent="0.25">
      <c r="A734" s="35"/>
      <c r="B734" s="37"/>
      <c r="C734" s="37"/>
      <c r="P734" s="35"/>
      <c r="Q734" s="40"/>
      <c r="R734" s="40"/>
    </row>
    <row r="735" spans="1:18" x14ac:dyDescent="0.25">
      <c r="A735" s="35"/>
      <c r="B735" s="37"/>
      <c r="C735" s="37"/>
      <c r="P735" s="35"/>
      <c r="Q735" s="40"/>
      <c r="R735" s="40"/>
    </row>
    <row r="736" spans="1:18" x14ac:dyDescent="0.25">
      <c r="A736" s="35"/>
      <c r="B736" s="37"/>
      <c r="C736" s="37"/>
      <c r="P736" s="35"/>
      <c r="Q736" s="40"/>
      <c r="R736" s="40"/>
    </row>
    <row r="737" spans="1:18" x14ac:dyDescent="0.25">
      <c r="A737" s="35"/>
      <c r="B737" s="37"/>
      <c r="C737" s="37"/>
      <c r="P737" s="35"/>
      <c r="Q737" s="40"/>
      <c r="R737" s="40"/>
    </row>
    <row r="738" spans="1:18" x14ac:dyDescent="0.25">
      <c r="A738" s="35"/>
      <c r="B738" s="37"/>
      <c r="C738" s="37"/>
      <c r="P738" s="35"/>
      <c r="Q738" s="40"/>
      <c r="R738" s="40"/>
    </row>
    <row r="739" spans="1:18" x14ac:dyDescent="0.25">
      <c r="A739" s="35"/>
      <c r="B739" s="37"/>
      <c r="C739" s="37"/>
      <c r="P739" s="35"/>
      <c r="Q739" s="40"/>
      <c r="R739" s="40"/>
    </row>
    <row r="740" spans="1:18" x14ac:dyDescent="0.25">
      <c r="A740" s="35"/>
      <c r="B740" s="37"/>
      <c r="C740" s="37"/>
      <c r="P740" s="35"/>
      <c r="Q740" s="40"/>
      <c r="R740" s="40"/>
    </row>
    <row r="741" spans="1:18" x14ac:dyDescent="0.25">
      <c r="A741" s="35"/>
      <c r="B741" s="37"/>
      <c r="C741" s="37"/>
      <c r="P741" s="35"/>
      <c r="Q741" s="40"/>
      <c r="R741" s="40"/>
    </row>
    <row r="742" spans="1:18" x14ac:dyDescent="0.25">
      <c r="A742" s="35"/>
      <c r="B742" s="37"/>
      <c r="C742" s="37"/>
      <c r="P742" s="35"/>
      <c r="Q742" s="40"/>
      <c r="R742" s="40"/>
    </row>
    <row r="743" spans="1:18" x14ac:dyDescent="0.25">
      <c r="A743" s="35"/>
      <c r="B743" s="37"/>
      <c r="C743" s="37"/>
      <c r="P743" s="35"/>
      <c r="Q743" s="40"/>
      <c r="R743" s="40"/>
    </row>
    <row r="744" spans="1:18" x14ac:dyDescent="0.25">
      <c r="A744" s="35"/>
      <c r="B744" s="37"/>
      <c r="C744" s="37"/>
      <c r="P744" s="35"/>
      <c r="Q744" s="40"/>
      <c r="R744" s="40"/>
    </row>
    <row r="745" spans="1:18" x14ac:dyDescent="0.25">
      <c r="A745" s="35"/>
      <c r="B745" s="37"/>
      <c r="C745" s="37"/>
      <c r="P745" s="35"/>
      <c r="Q745" s="40"/>
      <c r="R745" s="40"/>
    </row>
    <row r="746" spans="1:18" x14ac:dyDescent="0.25">
      <c r="A746" s="35"/>
      <c r="B746" s="37"/>
      <c r="C746" s="37"/>
      <c r="P746" s="35"/>
      <c r="Q746" s="40"/>
      <c r="R746" s="40"/>
    </row>
    <row r="747" spans="1:18" x14ac:dyDescent="0.25">
      <c r="A747" s="35"/>
      <c r="B747" s="37"/>
      <c r="C747" s="37"/>
      <c r="P747" s="35"/>
      <c r="Q747" s="40"/>
      <c r="R747" s="40"/>
    </row>
    <row r="748" spans="1:18" x14ac:dyDescent="0.25">
      <c r="A748" s="35"/>
      <c r="B748" s="37"/>
      <c r="C748" s="37"/>
      <c r="P748" s="35"/>
      <c r="Q748" s="40"/>
      <c r="R748" s="40"/>
    </row>
    <row r="749" spans="1:18" x14ac:dyDescent="0.25">
      <c r="A749" s="35"/>
      <c r="B749" s="37"/>
      <c r="C749" s="37"/>
      <c r="P749" s="35"/>
      <c r="Q749" s="40"/>
      <c r="R749" s="40"/>
    </row>
    <row r="750" spans="1:18" x14ac:dyDescent="0.25">
      <c r="A750" s="35"/>
      <c r="B750" s="37"/>
      <c r="C750" s="37"/>
      <c r="P750" s="35"/>
      <c r="Q750" s="40"/>
      <c r="R750" s="40"/>
    </row>
    <row r="751" spans="1:18" x14ac:dyDescent="0.25">
      <c r="A751" s="35"/>
      <c r="B751" s="37"/>
      <c r="C751" s="37"/>
      <c r="P751" s="35"/>
      <c r="Q751" s="40"/>
      <c r="R751" s="40"/>
    </row>
    <row r="752" spans="1:18" x14ac:dyDescent="0.25">
      <c r="A752" s="35"/>
      <c r="B752" s="37"/>
      <c r="C752" s="37"/>
      <c r="P752" s="35"/>
      <c r="Q752" s="40"/>
      <c r="R752" s="40"/>
    </row>
    <row r="753" spans="1:18" x14ac:dyDescent="0.25">
      <c r="A753" s="35"/>
      <c r="B753" s="37"/>
      <c r="C753" s="37"/>
      <c r="P753" s="35"/>
      <c r="Q753" s="40"/>
      <c r="R753" s="40"/>
    </row>
    <row r="754" spans="1:18" x14ac:dyDescent="0.25">
      <c r="A754" s="35"/>
      <c r="B754" s="37"/>
      <c r="C754" s="37"/>
      <c r="P754" s="35"/>
      <c r="Q754" s="40"/>
      <c r="R754" s="40"/>
    </row>
    <row r="755" spans="1:18" x14ac:dyDescent="0.25">
      <c r="A755" s="35"/>
      <c r="B755" s="37"/>
      <c r="C755" s="37"/>
      <c r="P755" s="35"/>
      <c r="Q755" s="40"/>
      <c r="R755" s="40"/>
    </row>
    <row r="756" spans="1:18" x14ac:dyDescent="0.25">
      <c r="A756" s="35"/>
      <c r="B756" s="37"/>
      <c r="C756" s="37"/>
      <c r="P756" s="35"/>
      <c r="Q756" s="40"/>
      <c r="R756" s="40"/>
    </row>
    <row r="757" spans="1:18" x14ac:dyDescent="0.25">
      <c r="A757" s="35"/>
      <c r="B757" s="37"/>
      <c r="C757" s="37"/>
      <c r="P757" s="35"/>
      <c r="Q757" s="40"/>
      <c r="R757" s="40"/>
    </row>
    <row r="758" spans="1:18" x14ac:dyDescent="0.25">
      <c r="A758" s="35"/>
      <c r="B758" s="37"/>
      <c r="C758" s="37"/>
      <c r="P758" s="35"/>
      <c r="Q758" s="40"/>
      <c r="R758" s="40"/>
    </row>
    <row r="759" spans="1:18" x14ac:dyDescent="0.25">
      <c r="A759" s="35"/>
      <c r="B759" s="37"/>
      <c r="C759" s="37"/>
      <c r="P759" s="35"/>
      <c r="Q759" s="40"/>
      <c r="R759" s="40"/>
    </row>
    <row r="760" spans="1:18" x14ac:dyDescent="0.25">
      <c r="A760" s="35"/>
      <c r="B760" s="37"/>
      <c r="C760" s="37"/>
      <c r="P760" s="35"/>
      <c r="Q760" s="40"/>
      <c r="R760" s="40"/>
    </row>
    <row r="761" spans="1:18" x14ac:dyDescent="0.25">
      <c r="A761" s="35"/>
      <c r="B761" s="37"/>
      <c r="C761" s="37"/>
      <c r="P761" s="35"/>
      <c r="Q761" s="40"/>
      <c r="R761" s="40"/>
    </row>
    <row r="762" spans="1:18" x14ac:dyDescent="0.25">
      <c r="A762" s="35"/>
      <c r="B762" s="37"/>
      <c r="C762" s="37"/>
      <c r="P762" s="35"/>
      <c r="Q762" s="40"/>
      <c r="R762" s="40"/>
    </row>
    <row r="763" spans="1:18" x14ac:dyDescent="0.25">
      <c r="A763" s="35"/>
      <c r="B763" s="37"/>
      <c r="C763" s="37"/>
      <c r="P763" s="35"/>
      <c r="Q763" s="40"/>
      <c r="R763" s="40"/>
    </row>
    <row r="764" spans="1:18" x14ac:dyDescent="0.25">
      <c r="A764" s="35"/>
      <c r="B764" s="37"/>
      <c r="C764" s="37"/>
      <c r="P764" s="35"/>
      <c r="Q764" s="40"/>
      <c r="R764" s="40"/>
    </row>
    <row r="765" spans="1:18" x14ac:dyDescent="0.25">
      <c r="A765" s="35"/>
      <c r="B765" s="37"/>
      <c r="C765" s="37"/>
      <c r="P765" s="35"/>
      <c r="Q765" s="40"/>
      <c r="R765" s="40"/>
    </row>
    <row r="766" spans="1:18" x14ac:dyDescent="0.25">
      <c r="A766" s="35"/>
      <c r="B766" s="37"/>
      <c r="C766" s="37"/>
      <c r="P766" s="35"/>
      <c r="Q766" s="40"/>
      <c r="R766" s="40"/>
    </row>
    <row r="767" spans="1:18" x14ac:dyDescent="0.25">
      <c r="A767" s="35"/>
      <c r="B767" s="37"/>
      <c r="C767" s="37"/>
      <c r="P767" s="35"/>
      <c r="Q767" s="40"/>
      <c r="R767" s="40"/>
    </row>
    <row r="768" spans="1:18" x14ac:dyDescent="0.25">
      <c r="A768" s="35"/>
      <c r="B768" s="37"/>
      <c r="C768" s="37"/>
      <c r="P768" s="35"/>
      <c r="Q768" s="40"/>
      <c r="R768" s="40"/>
    </row>
    <row r="769" spans="1:18" x14ac:dyDescent="0.25">
      <c r="A769" s="35"/>
      <c r="B769" s="37"/>
      <c r="C769" s="37"/>
      <c r="P769" s="35"/>
      <c r="Q769" s="40"/>
      <c r="R769" s="40"/>
    </row>
    <row r="770" spans="1:18" x14ac:dyDescent="0.25">
      <c r="A770" s="35"/>
      <c r="B770" s="37"/>
      <c r="C770" s="37"/>
      <c r="P770" s="35"/>
      <c r="Q770" s="40"/>
      <c r="R770" s="40"/>
    </row>
    <row r="771" spans="1:18" x14ac:dyDescent="0.25">
      <c r="A771" s="35"/>
      <c r="B771" s="37"/>
      <c r="C771" s="37"/>
      <c r="P771" s="35"/>
      <c r="Q771" s="40"/>
      <c r="R771" s="40"/>
    </row>
    <row r="772" spans="1:18" x14ac:dyDescent="0.25">
      <c r="A772" s="35"/>
      <c r="B772" s="37"/>
      <c r="C772" s="37"/>
      <c r="P772" s="35"/>
      <c r="Q772" s="40"/>
      <c r="R772" s="40"/>
    </row>
    <row r="773" spans="1:18" x14ac:dyDescent="0.25">
      <c r="A773" s="35"/>
      <c r="B773" s="37"/>
      <c r="C773" s="37"/>
      <c r="P773" s="35"/>
      <c r="Q773" s="40"/>
      <c r="R773" s="40"/>
    </row>
    <row r="774" spans="1:18" x14ac:dyDescent="0.25">
      <c r="A774" s="35"/>
      <c r="B774" s="37"/>
      <c r="C774" s="37"/>
      <c r="P774" s="35"/>
      <c r="Q774" s="40"/>
      <c r="R774" s="40"/>
    </row>
    <row r="775" spans="1:18" x14ac:dyDescent="0.25">
      <c r="A775" s="35"/>
      <c r="B775" s="37"/>
      <c r="C775" s="37"/>
      <c r="P775" s="35"/>
      <c r="Q775" s="40"/>
      <c r="R775" s="40"/>
    </row>
    <row r="776" spans="1:18" x14ac:dyDescent="0.25">
      <c r="A776" s="35"/>
      <c r="B776" s="37"/>
      <c r="C776" s="37"/>
      <c r="P776" s="35"/>
      <c r="Q776" s="40"/>
      <c r="R776" s="40"/>
    </row>
    <row r="777" spans="1:18" x14ac:dyDescent="0.25">
      <c r="A777" s="35"/>
      <c r="B777" s="37"/>
      <c r="C777" s="37"/>
      <c r="P777" s="35"/>
      <c r="Q777" s="40"/>
      <c r="R777" s="40"/>
    </row>
    <row r="778" spans="1:18" x14ac:dyDescent="0.25">
      <c r="A778" s="35"/>
      <c r="B778" s="37"/>
      <c r="C778" s="37"/>
      <c r="P778" s="35"/>
      <c r="Q778" s="40"/>
      <c r="R778" s="40"/>
    </row>
    <row r="779" spans="1:18" x14ac:dyDescent="0.25">
      <c r="A779" s="35"/>
      <c r="B779" s="37"/>
      <c r="C779" s="37"/>
      <c r="P779" s="35"/>
      <c r="Q779" s="40"/>
      <c r="R779" s="40"/>
    </row>
    <row r="780" spans="1:18" x14ac:dyDescent="0.25">
      <c r="A780" s="35"/>
      <c r="B780" s="37"/>
      <c r="C780" s="37"/>
      <c r="P780" s="35"/>
      <c r="Q780" s="40"/>
      <c r="R780" s="40"/>
    </row>
    <row r="781" spans="1:18" x14ac:dyDescent="0.25">
      <c r="A781" s="35"/>
      <c r="B781" s="37"/>
      <c r="C781" s="37"/>
      <c r="P781" s="35"/>
      <c r="Q781" s="40"/>
      <c r="R781" s="40"/>
    </row>
    <row r="782" spans="1:18" x14ac:dyDescent="0.25">
      <c r="A782" s="35"/>
      <c r="B782" s="37"/>
      <c r="C782" s="37"/>
      <c r="P782" s="35"/>
      <c r="Q782" s="40"/>
      <c r="R782" s="40"/>
    </row>
    <row r="783" spans="1:18" x14ac:dyDescent="0.25">
      <c r="A783" s="35"/>
      <c r="B783" s="37"/>
      <c r="C783" s="37"/>
      <c r="P783" s="35"/>
      <c r="Q783" s="40"/>
      <c r="R783" s="40"/>
    </row>
    <row r="784" spans="1:18" x14ac:dyDescent="0.25">
      <c r="A784" s="35"/>
      <c r="B784" s="37"/>
      <c r="C784" s="37"/>
      <c r="P784" s="35"/>
      <c r="Q784" s="40"/>
      <c r="R784" s="40"/>
    </row>
    <row r="785" spans="1:18" x14ac:dyDescent="0.25">
      <c r="A785" s="35"/>
      <c r="B785" s="37"/>
      <c r="C785" s="37"/>
      <c r="P785" s="35"/>
      <c r="Q785" s="40"/>
      <c r="R785" s="40"/>
    </row>
    <row r="786" spans="1:18" x14ac:dyDescent="0.25">
      <c r="A786" s="35"/>
      <c r="B786" s="37"/>
      <c r="C786" s="37"/>
      <c r="P786" s="35"/>
      <c r="Q786" s="40"/>
      <c r="R786" s="40"/>
    </row>
    <row r="787" spans="1:18" x14ac:dyDescent="0.25">
      <c r="A787" s="35"/>
      <c r="B787" s="37"/>
      <c r="C787" s="37"/>
      <c r="P787" s="35"/>
      <c r="Q787" s="40"/>
      <c r="R787" s="40"/>
    </row>
    <row r="788" spans="1:18" x14ac:dyDescent="0.25">
      <c r="A788" s="35"/>
      <c r="B788" s="37"/>
      <c r="C788" s="37"/>
      <c r="P788" s="35"/>
      <c r="Q788" s="40"/>
      <c r="R788" s="40"/>
    </row>
    <row r="789" spans="1:18" x14ac:dyDescent="0.25">
      <c r="A789" s="35"/>
      <c r="B789" s="37"/>
      <c r="C789" s="37"/>
      <c r="P789" s="35"/>
      <c r="Q789" s="40"/>
      <c r="R789" s="40"/>
    </row>
    <row r="790" spans="1:18" x14ac:dyDescent="0.25">
      <c r="A790" s="35"/>
      <c r="B790" s="37"/>
      <c r="C790" s="37"/>
      <c r="P790" s="35"/>
      <c r="Q790" s="40"/>
      <c r="R790" s="40"/>
    </row>
    <row r="791" spans="1:18" x14ac:dyDescent="0.25">
      <c r="A791" s="35"/>
      <c r="B791" s="37"/>
      <c r="C791" s="37"/>
      <c r="P791" s="35"/>
      <c r="Q791" s="40"/>
      <c r="R791" s="40"/>
    </row>
    <row r="792" spans="1:18" x14ac:dyDescent="0.25">
      <c r="A792" s="35"/>
      <c r="B792" s="37"/>
      <c r="C792" s="37"/>
      <c r="P792" s="35"/>
      <c r="Q792" s="40"/>
      <c r="R792" s="40"/>
    </row>
    <row r="793" spans="1:18" x14ac:dyDescent="0.25">
      <c r="A793" s="35"/>
      <c r="B793" s="37"/>
      <c r="C793" s="37"/>
      <c r="P793" s="35"/>
      <c r="Q793" s="40"/>
      <c r="R793" s="40"/>
    </row>
    <row r="794" spans="1:18" x14ac:dyDescent="0.25">
      <c r="A794" s="35"/>
      <c r="B794" s="37"/>
      <c r="C794" s="37"/>
      <c r="P794" s="35"/>
      <c r="Q794" s="40"/>
      <c r="R794" s="40"/>
    </row>
    <row r="795" spans="1:18" x14ac:dyDescent="0.25">
      <c r="A795" s="35"/>
      <c r="B795" s="37"/>
      <c r="C795" s="37"/>
      <c r="P795" s="35"/>
      <c r="Q795" s="40"/>
      <c r="R795" s="40"/>
    </row>
    <row r="796" spans="1:18" x14ac:dyDescent="0.25">
      <c r="A796" s="35"/>
      <c r="B796" s="37"/>
      <c r="C796" s="37"/>
      <c r="P796" s="35"/>
      <c r="Q796" s="40"/>
      <c r="R796" s="40"/>
    </row>
    <row r="797" spans="1:18" x14ac:dyDescent="0.25">
      <c r="A797" s="35"/>
      <c r="B797" s="37"/>
      <c r="C797" s="37"/>
      <c r="P797" s="35"/>
      <c r="Q797" s="40"/>
      <c r="R797" s="40"/>
    </row>
    <row r="798" spans="1:18" x14ac:dyDescent="0.25">
      <c r="A798" s="35"/>
      <c r="B798" s="37"/>
      <c r="C798" s="37"/>
      <c r="P798" s="35"/>
      <c r="Q798" s="40"/>
      <c r="R798" s="40"/>
    </row>
    <row r="799" spans="1:18" x14ac:dyDescent="0.25">
      <c r="A799" s="35"/>
      <c r="B799" s="37"/>
      <c r="C799" s="37"/>
      <c r="P799" s="35"/>
      <c r="Q799" s="40"/>
      <c r="R799" s="40"/>
    </row>
    <row r="800" spans="1:18" x14ac:dyDescent="0.25">
      <c r="A800" s="35"/>
      <c r="B800" s="37"/>
      <c r="C800" s="37"/>
      <c r="P800" s="35"/>
      <c r="Q800" s="40"/>
      <c r="R800" s="40"/>
    </row>
    <row r="801" spans="1:18" x14ac:dyDescent="0.25">
      <c r="A801" s="35"/>
      <c r="B801" s="37"/>
      <c r="C801" s="37"/>
      <c r="P801" s="35"/>
      <c r="Q801" s="40"/>
      <c r="R801" s="40"/>
    </row>
    <row r="802" spans="1:18" x14ac:dyDescent="0.25">
      <c r="A802" s="35"/>
      <c r="B802" s="37"/>
      <c r="C802" s="37"/>
      <c r="P802" s="35"/>
      <c r="Q802" s="40"/>
      <c r="R802" s="40"/>
    </row>
    <row r="803" spans="1:18" x14ac:dyDescent="0.25">
      <c r="A803" s="35"/>
      <c r="B803" s="37"/>
      <c r="C803" s="37"/>
      <c r="P803" s="35"/>
      <c r="Q803" s="40"/>
      <c r="R803" s="40"/>
    </row>
    <row r="804" spans="1:18" x14ac:dyDescent="0.25">
      <c r="A804" s="35"/>
      <c r="B804" s="37"/>
      <c r="C804" s="37"/>
      <c r="P804" s="35"/>
      <c r="Q804" s="40"/>
      <c r="R804" s="40"/>
    </row>
    <row r="805" spans="1:18" x14ac:dyDescent="0.25">
      <c r="A805" s="35"/>
      <c r="B805" s="37"/>
      <c r="C805" s="37"/>
      <c r="P805" s="35"/>
      <c r="Q805" s="40"/>
      <c r="R805" s="40"/>
    </row>
    <row r="806" spans="1:18" x14ac:dyDescent="0.25">
      <c r="A806" s="35"/>
      <c r="B806" s="37"/>
      <c r="C806" s="37"/>
      <c r="P806" s="35"/>
      <c r="Q806" s="40"/>
      <c r="R806" s="40"/>
    </row>
    <row r="807" spans="1:18" x14ac:dyDescent="0.25">
      <c r="A807" s="35"/>
      <c r="B807" s="37"/>
      <c r="C807" s="37"/>
      <c r="P807" s="35"/>
      <c r="Q807" s="40"/>
      <c r="R807" s="40"/>
    </row>
    <row r="808" spans="1:18" x14ac:dyDescent="0.25">
      <c r="A808" s="35"/>
      <c r="B808" s="37"/>
      <c r="C808" s="37"/>
      <c r="P808" s="35"/>
      <c r="Q808" s="40"/>
      <c r="R808" s="40"/>
    </row>
    <row r="809" spans="1:18" x14ac:dyDescent="0.25">
      <c r="A809" s="35"/>
      <c r="B809" s="37"/>
      <c r="C809" s="37"/>
      <c r="P809" s="35"/>
      <c r="Q809" s="40"/>
      <c r="R809" s="40"/>
    </row>
    <row r="810" spans="1:18" x14ac:dyDescent="0.25">
      <c r="A810" s="35"/>
      <c r="B810" s="37"/>
      <c r="C810" s="37"/>
      <c r="P810" s="35"/>
      <c r="Q810" s="40"/>
      <c r="R810" s="40"/>
    </row>
    <row r="811" spans="1:18" x14ac:dyDescent="0.25">
      <c r="A811" s="35"/>
      <c r="B811" s="37"/>
      <c r="C811" s="37"/>
      <c r="P811" s="35"/>
      <c r="Q811" s="40"/>
      <c r="R811" s="40"/>
    </row>
    <row r="812" spans="1:18" x14ac:dyDescent="0.25">
      <c r="A812" s="35"/>
      <c r="B812" s="37"/>
      <c r="C812" s="37"/>
      <c r="P812" s="35"/>
      <c r="Q812" s="40"/>
      <c r="R812" s="40"/>
    </row>
    <row r="813" spans="1:18" x14ac:dyDescent="0.25">
      <c r="A813" s="35"/>
      <c r="B813" s="37"/>
      <c r="C813" s="37"/>
      <c r="P813" s="35"/>
      <c r="Q813" s="40"/>
      <c r="R813" s="40"/>
    </row>
    <row r="814" spans="1:18" x14ac:dyDescent="0.25">
      <c r="A814" s="35"/>
      <c r="B814" s="37"/>
      <c r="C814" s="37"/>
      <c r="P814" s="35"/>
      <c r="Q814" s="40"/>
      <c r="R814" s="40"/>
    </row>
    <row r="815" spans="1:18" x14ac:dyDescent="0.25">
      <c r="A815" s="35"/>
      <c r="B815" s="37"/>
      <c r="C815" s="37"/>
      <c r="P815" s="35"/>
      <c r="Q815" s="40"/>
      <c r="R815" s="40"/>
    </row>
    <row r="816" spans="1:18" x14ac:dyDescent="0.25">
      <c r="A816" s="35"/>
      <c r="B816" s="37"/>
      <c r="C816" s="37"/>
      <c r="P816" s="35"/>
      <c r="Q816" s="40"/>
      <c r="R816" s="40"/>
    </row>
    <row r="817" spans="1:18" x14ac:dyDescent="0.25">
      <c r="A817" s="35"/>
      <c r="B817" s="37"/>
      <c r="C817" s="37"/>
      <c r="P817" s="35"/>
      <c r="Q817" s="40"/>
      <c r="R817" s="40"/>
    </row>
    <row r="818" spans="1:18" x14ac:dyDescent="0.25">
      <c r="A818" s="35"/>
      <c r="B818" s="37"/>
      <c r="C818" s="37"/>
      <c r="P818" s="35"/>
      <c r="Q818" s="40"/>
      <c r="R818" s="40"/>
    </row>
    <row r="819" spans="1:18" x14ac:dyDescent="0.25">
      <c r="A819" s="35"/>
      <c r="B819" s="37"/>
      <c r="C819" s="37"/>
      <c r="P819" s="35"/>
      <c r="Q819" s="40"/>
      <c r="R819" s="40"/>
    </row>
    <row r="820" spans="1:18" x14ac:dyDescent="0.25">
      <c r="A820" s="35"/>
      <c r="B820" s="37"/>
      <c r="C820" s="37"/>
      <c r="P820" s="35"/>
      <c r="Q820" s="40"/>
      <c r="R820" s="40"/>
    </row>
    <row r="821" spans="1:18" x14ac:dyDescent="0.25">
      <c r="A821" s="35"/>
      <c r="B821" s="37"/>
      <c r="C821" s="37"/>
      <c r="P821" s="35"/>
      <c r="Q821" s="40"/>
      <c r="R821" s="40"/>
    </row>
    <row r="822" spans="1:18" x14ac:dyDescent="0.25">
      <c r="A822" s="35"/>
      <c r="B822" s="37"/>
      <c r="C822" s="37"/>
      <c r="P822" s="35"/>
      <c r="Q822" s="40"/>
      <c r="R822" s="40"/>
    </row>
    <row r="823" spans="1:18" x14ac:dyDescent="0.25">
      <c r="A823" s="35"/>
      <c r="B823" s="37"/>
      <c r="C823" s="37"/>
      <c r="P823" s="35"/>
      <c r="Q823" s="40"/>
      <c r="R823" s="40"/>
    </row>
    <row r="824" spans="1:18" x14ac:dyDescent="0.25">
      <c r="A824" s="35"/>
      <c r="B824" s="37"/>
      <c r="C824" s="37"/>
      <c r="P824" s="35"/>
      <c r="Q824" s="40"/>
      <c r="R824" s="40"/>
    </row>
    <row r="825" spans="1:18" x14ac:dyDescent="0.25">
      <c r="A825" s="35"/>
      <c r="B825" s="37"/>
      <c r="C825" s="37"/>
      <c r="P825" s="35"/>
      <c r="Q825" s="40"/>
      <c r="R825" s="40"/>
    </row>
    <row r="826" spans="1:18" x14ac:dyDescent="0.25">
      <c r="A826" s="35"/>
      <c r="B826" s="37"/>
      <c r="C826" s="37"/>
      <c r="P826" s="35"/>
      <c r="Q826" s="40"/>
      <c r="R826" s="40"/>
    </row>
    <row r="827" spans="1:18" x14ac:dyDescent="0.25">
      <c r="A827" s="35"/>
      <c r="B827" s="37"/>
      <c r="C827" s="37"/>
      <c r="P827" s="35"/>
      <c r="Q827" s="40"/>
      <c r="R827" s="40"/>
    </row>
    <row r="828" spans="1:18" x14ac:dyDescent="0.25">
      <c r="A828" s="35"/>
      <c r="B828" s="37"/>
      <c r="C828" s="37"/>
      <c r="P828" s="35"/>
      <c r="Q828" s="40"/>
      <c r="R828" s="40"/>
    </row>
    <row r="829" spans="1:18" x14ac:dyDescent="0.25">
      <c r="A829" s="35"/>
      <c r="B829" s="37"/>
      <c r="C829" s="37"/>
      <c r="P829" s="35"/>
      <c r="Q829" s="40"/>
      <c r="R829" s="40"/>
    </row>
    <row r="830" spans="1:18" x14ac:dyDescent="0.25">
      <c r="A830" s="35"/>
      <c r="B830" s="37"/>
      <c r="C830" s="37"/>
      <c r="P830" s="35"/>
      <c r="Q830" s="40"/>
      <c r="R830" s="40"/>
    </row>
    <row r="831" spans="1:18" x14ac:dyDescent="0.25">
      <c r="A831" s="35"/>
      <c r="B831" s="37"/>
      <c r="C831" s="37"/>
      <c r="P831" s="35"/>
      <c r="Q831" s="40"/>
      <c r="R831" s="40"/>
    </row>
    <row r="832" spans="1:18" x14ac:dyDescent="0.25">
      <c r="A832" s="35"/>
      <c r="B832" s="37"/>
      <c r="C832" s="37"/>
      <c r="P832" s="35"/>
      <c r="Q832" s="40"/>
      <c r="R832" s="40"/>
    </row>
    <row r="833" spans="1:18" x14ac:dyDescent="0.25">
      <c r="A833" s="35"/>
      <c r="B833" s="37"/>
      <c r="C833" s="37"/>
      <c r="P833" s="35"/>
      <c r="Q833" s="40"/>
      <c r="R833" s="40"/>
    </row>
    <row r="834" spans="1:18" x14ac:dyDescent="0.25">
      <c r="A834" s="35"/>
      <c r="B834" s="37"/>
      <c r="C834" s="37"/>
      <c r="P834" s="35"/>
      <c r="Q834" s="40"/>
      <c r="R834" s="40"/>
    </row>
    <row r="835" spans="1:18" x14ac:dyDescent="0.25">
      <c r="A835" s="35"/>
      <c r="B835" s="37"/>
      <c r="C835" s="37"/>
      <c r="P835" s="35"/>
      <c r="Q835" s="40"/>
      <c r="R835" s="40"/>
    </row>
    <row r="836" spans="1:18" x14ac:dyDescent="0.25">
      <c r="A836" s="35"/>
      <c r="B836" s="37"/>
      <c r="C836" s="37"/>
      <c r="P836" s="35"/>
      <c r="Q836" s="40"/>
      <c r="R836" s="40"/>
    </row>
    <row r="837" spans="1:18" x14ac:dyDescent="0.25">
      <c r="A837" s="35"/>
      <c r="B837" s="37"/>
      <c r="C837" s="37"/>
      <c r="P837" s="35"/>
      <c r="Q837" s="40"/>
      <c r="R837" s="40"/>
    </row>
    <row r="838" spans="1:18" x14ac:dyDescent="0.25">
      <c r="A838" s="35"/>
      <c r="B838" s="37"/>
      <c r="C838" s="37"/>
      <c r="P838" s="35"/>
      <c r="Q838" s="40"/>
      <c r="R838" s="40"/>
    </row>
    <row r="839" spans="1:18" x14ac:dyDescent="0.25">
      <c r="A839" s="35"/>
      <c r="B839" s="37"/>
      <c r="C839" s="37"/>
      <c r="P839" s="35"/>
      <c r="Q839" s="40"/>
      <c r="R839" s="40"/>
    </row>
    <row r="840" spans="1:18" x14ac:dyDescent="0.25">
      <c r="A840" s="35"/>
      <c r="B840" s="37"/>
      <c r="C840" s="37"/>
      <c r="P840" s="35"/>
      <c r="Q840" s="40"/>
      <c r="R840" s="40"/>
    </row>
    <row r="841" spans="1:18" x14ac:dyDescent="0.25">
      <c r="A841" s="35"/>
      <c r="B841" s="37"/>
      <c r="C841" s="37"/>
      <c r="P841" s="35"/>
      <c r="Q841" s="40"/>
      <c r="R841" s="40"/>
    </row>
    <row r="842" spans="1:18" x14ac:dyDescent="0.25">
      <c r="A842" s="35"/>
      <c r="B842" s="37"/>
      <c r="C842" s="37"/>
      <c r="P842" s="35"/>
      <c r="Q842" s="40"/>
      <c r="R842" s="40"/>
    </row>
    <row r="843" spans="1:18" x14ac:dyDescent="0.25">
      <c r="A843" s="35"/>
      <c r="B843" s="37"/>
      <c r="C843" s="37"/>
      <c r="P843" s="35"/>
      <c r="Q843" s="40"/>
      <c r="R843" s="40"/>
    </row>
    <row r="844" spans="1:18" x14ac:dyDescent="0.25">
      <c r="A844" s="35"/>
      <c r="B844" s="37"/>
      <c r="C844" s="37"/>
      <c r="P844" s="35"/>
      <c r="Q844" s="40"/>
      <c r="R844" s="40"/>
    </row>
    <row r="845" spans="1:18" x14ac:dyDescent="0.25">
      <c r="A845" s="35"/>
      <c r="B845" s="37"/>
      <c r="C845" s="37"/>
      <c r="P845" s="35"/>
      <c r="Q845" s="40"/>
      <c r="R845" s="40"/>
    </row>
    <row r="846" spans="1:18" x14ac:dyDescent="0.25">
      <c r="A846" s="35"/>
      <c r="B846" s="37"/>
      <c r="C846" s="37"/>
      <c r="P846" s="35"/>
      <c r="Q846" s="40"/>
      <c r="R846" s="40"/>
    </row>
    <row r="847" spans="1:18" x14ac:dyDescent="0.25">
      <c r="A847" s="35"/>
      <c r="B847" s="37"/>
      <c r="C847" s="37"/>
      <c r="P847" s="35"/>
      <c r="Q847" s="40"/>
      <c r="R847" s="40"/>
    </row>
    <row r="848" spans="1:18" x14ac:dyDescent="0.25">
      <c r="A848" s="35"/>
      <c r="B848" s="37"/>
      <c r="C848" s="37"/>
      <c r="P848" s="35"/>
      <c r="Q848" s="40"/>
      <c r="R848" s="40"/>
    </row>
    <row r="849" spans="1:18" x14ac:dyDescent="0.25">
      <c r="A849" s="35"/>
      <c r="B849" s="37"/>
      <c r="C849" s="37"/>
      <c r="P849" s="35"/>
      <c r="Q849" s="40"/>
      <c r="R849" s="40"/>
    </row>
    <row r="850" spans="1:18" x14ac:dyDescent="0.25">
      <c r="A850" s="35"/>
      <c r="B850" s="37"/>
      <c r="C850" s="37"/>
      <c r="P850" s="35"/>
      <c r="Q850" s="40"/>
      <c r="R850" s="40"/>
    </row>
    <row r="851" spans="1:18" x14ac:dyDescent="0.25">
      <c r="A851" s="35"/>
      <c r="B851" s="37"/>
      <c r="C851" s="37"/>
      <c r="P851" s="35"/>
      <c r="Q851" s="40"/>
      <c r="R851" s="40"/>
    </row>
    <row r="852" spans="1:18" x14ac:dyDescent="0.25">
      <c r="A852" s="35"/>
      <c r="B852" s="37"/>
      <c r="C852" s="37"/>
      <c r="P852" s="35"/>
      <c r="Q852" s="40"/>
      <c r="R852" s="40"/>
    </row>
    <row r="853" spans="1:18" x14ac:dyDescent="0.25">
      <c r="A853" s="35"/>
      <c r="B853" s="37"/>
      <c r="C853" s="37"/>
      <c r="P853" s="35"/>
      <c r="Q853" s="40"/>
      <c r="R853" s="40"/>
    </row>
    <row r="854" spans="1:18" x14ac:dyDescent="0.25">
      <c r="A854" s="35"/>
      <c r="B854" s="37"/>
      <c r="C854" s="37"/>
      <c r="P854" s="35"/>
      <c r="Q854" s="40"/>
      <c r="R854" s="40"/>
    </row>
    <row r="855" spans="1:18" x14ac:dyDescent="0.25">
      <c r="A855" s="35"/>
      <c r="B855" s="37"/>
      <c r="C855" s="37"/>
      <c r="P855" s="35"/>
      <c r="Q855" s="40"/>
      <c r="R855" s="40"/>
    </row>
    <row r="856" spans="1:18" x14ac:dyDescent="0.25">
      <c r="A856" s="35"/>
      <c r="B856" s="37"/>
      <c r="C856" s="37"/>
      <c r="P856" s="35"/>
      <c r="Q856" s="40"/>
      <c r="R856" s="40"/>
    </row>
    <row r="857" spans="1:18" x14ac:dyDescent="0.25">
      <c r="A857" s="35"/>
      <c r="B857" s="37"/>
      <c r="C857" s="37"/>
      <c r="P857" s="35"/>
      <c r="Q857" s="40"/>
      <c r="R857" s="40"/>
    </row>
    <row r="858" spans="1:18" x14ac:dyDescent="0.25">
      <c r="A858" s="35"/>
      <c r="B858" s="37"/>
      <c r="C858" s="37"/>
      <c r="P858" s="35"/>
      <c r="Q858" s="40"/>
      <c r="R858" s="40"/>
    </row>
    <row r="859" spans="1:18" x14ac:dyDescent="0.25">
      <c r="A859" s="35"/>
      <c r="B859" s="37"/>
      <c r="C859" s="37"/>
      <c r="P859" s="35"/>
      <c r="Q859" s="40"/>
      <c r="R859" s="40"/>
    </row>
    <row r="860" spans="1:18" x14ac:dyDescent="0.25">
      <c r="A860" s="35"/>
      <c r="B860" s="37"/>
      <c r="C860" s="37"/>
      <c r="P860" s="35"/>
      <c r="Q860" s="40"/>
      <c r="R860" s="40"/>
    </row>
    <row r="861" spans="1:18" x14ac:dyDescent="0.25">
      <c r="A861" s="35"/>
      <c r="B861" s="37"/>
      <c r="C861" s="37"/>
      <c r="P861" s="35"/>
      <c r="Q861" s="40"/>
      <c r="R861" s="40"/>
    </row>
    <row r="862" spans="1:18" x14ac:dyDescent="0.25">
      <c r="A862" s="35"/>
      <c r="B862" s="37"/>
      <c r="C862" s="37"/>
      <c r="P862" s="35"/>
      <c r="Q862" s="40"/>
      <c r="R862" s="40"/>
    </row>
    <row r="863" spans="1:18" x14ac:dyDescent="0.25">
      <c r="A863" s="35"/>
      <c r="B863" s="37"/>
      <c r="C863" s="37"/>
      <c r="P863" s="35"/>
      <c r="Q863" s="40"/>
      <c r="R863" s="40"/>
    </row>
    <row r="864" spans="1:18" x14ac:dyDescent="0.25">
      <c r="A864" s="35"/>
      <c r="B864" s="37"/>
      <c r="C864" s="37"/>
      <c r="P864" s="35"/>
      <c r="Q864" s="40"/>
      <c r="R864" s="40"/>
    </row>
    <row r="865" spans="1:18" x14ac:dyDescent="0.25">
      <c r="A865" s="35"/>
      <c r="B865" s="37"/>
      <c r="C865" s="37"/>
      <c r="P865" s="35"/>
      <c r="Q865" s="40"/>
      <c r="R865" s="40"/>
    </row>
    <row r="866" spans="1:18" x14ac:dyDescent="0.25">
      <c r="A866" s="35"/>
      <c r="B866" s="37"/>
      <c r="C866" s="37"/>
      <c r="P866" s="35"/>
      <c r="Q866" s="40"/>
      <c r="R866" s="40"/>
    </row>
    <row r="867" spans="1:18" x14ac:dyDescent="0.25">
      <c r="A867" s="35"/>
      <c r="B867" s="37"/>
      <c r="C867" s="37"/>
      <c r="P867" s="35"/>
      <c r="Q867" s="40"/>
      <c r="R867" s="40"/>
    </row>
    <row r="868" spans="1:18" x14ac:dyDescent="0.25">
      <c r="A868" s="35"/>
      <c r="B868" s="37"/>
      <c r="C868" s="37"/>
      <c r="P868" s="35"/>
      <c r="Q868" s="40"/>
      <c r="R868" s="40"/>
    </row>
    <row r="869" spans="1:18" x14ac:dyDescent="0.25">
      <c r="A869" s="35"/>
      <c r="B869" s="37"/>
      <c r="C869" s="37"/>
      <c r="P869" s="35"/>
      <c r="Q869" s="40"/>
      <c r="R869" s="40"/>
    </row>
    <row r="870" spans="1:18" x14ac:dyDescent="0.25">
      <c r="A870" s="35"/>
      <c r="B870" s="37"/>
      <c r="C870" s="37"/>
      <c r="P870" s="35"/>
      <c r="Q870" s="40"/>
      <c r="R870" s="40"/>
    </row>
    <row r="871" spans="1:18" x14ac:dyDescent="0.25">
      <c r="A871" s="35"/>
      <c r="B871" s="37"/>
      <c r="C871" s="37"/>
      <c r="P871" s="35"/>
      <c r="Q871" s="40"/>
      <c r="R871" s="40"/>
    </row>
    <row r="872" spans="1:18" x14ac:dyDescent="0.25">
      <c r="A872" s="35"/>
      <c r="B872" s="37"/>
      <c r="C872" s="37"/>
      <c r="P872" s="35"/>
      <c r="Q872" s="40"/>
      <c r="R872" s="40"/>
    </row>
    <row r="873" spans="1:18" x14ac:dyDescent="0.25">
      <c r="A873" s="35"/>
      <c r="B873" s="37"/>
      <c r="C873" s="37"/>
      <c r="P873" s="35"/>
      <c r="Q873" s="40"/>
      <c r="R873" s="40"/>
    </row>
    <row r="874" spans="1:18" x14ac:dyDescent="0.25">
      <c r="A874" s="35"/>
      <c r="B874" s="37"/>
      <c r="C874" s="37"/>
      <c r="P874" s="35"/>
      <c r="Q874" s="40"/>
      <c r="R874" s="40"/>
    </row>
    <row r="875" spans="1:18" x14ac:dyDescent="0.25">
      <c r="A875" s="35"/>
      <c r="B875" s="37"/>
      <c r="C875" s="37"/>
      <c r="P875" s="35"/>
      <c r="Q875" s="40"/>
      <c r="R875" s="40"/>
    </row>
    <row r="876" spans="1:18" x14ac:dyDescent="0.25">
      <c r="A876" s="35"/>
      <c r="B876" s="37"/>
      <c r="C876" s="37"/>
      <c r="P876" s="35"/>
      <c r="Q876" s="40"/>
      <c r="R876" s="40"/>
    </row>
    <row r="877" spans="1:18" x14ac:dyDescent="0.25">
      <c r="A877" s="35"/>
      <c r="B877" s="37"/>
      <c r="C877" s="37"/>
      <c r="P877" s="35"/>
      <c r="Q877" s="40"/>
      <c r="R877" s="40"/>
    </row>
    <row r="878" spans="1:18" x14ac:dyDescent="0.25">
      <c r="A878" s="35"/>
      <c r="B878" s="37"/>
      <c r="C878" s="37"/>
      <c r="P878" s="35"/>
      <c r="Q878" s="40"/>
      <c r="R878" s="40"/>
    </row>
    <row r="879" spans="1:18" x14ac:dyDescent="0.25">
      <c r="A879" s="35"/>
      <c r="B879" s="37"/>
      <c r="C879" s="37"/>
      <c r="P879" s="35"/>
      <c r="Q879" s="40"/>
      <c r="R879" s="40"/>
    </row>
    <row r="880" spans="1:18" x14ac:dyDescent="0.25">
      <c r="A880" s="35"/>
      <c r="B880" s="37"/>
      <c r="C880" s="37"/>
      <c r="P880" s="35"/>
      <c r="Q880" s="40"/>
      <c r="R880" s="40"/>
    </row>
    <row r="881" spans="1:18" x14ac:dyDescent="0.25">
      <c r="A881" s="35"/>
      <c r="B881" s="37"/>
      <c r="C881" s="37"/>
      <c r="P881" s="35"/>
      <c r="Q881" s="40"/>
      <c r="R881" s="40"/>
    </row>
    <row r="882" spans="1:18" x14ac:dyDescent="0.25">
      <c r="A882" s="35"/>
      <c r="B882" s="37"/>
      <c r="C882" s="37"/>
      <c r="P882" s="35"/>
      <c r="Q882" s="40"/>
      <c r="R882" s="40"/>
    </row>
    <row r="883" spans="1:18" x14ac:dyDescent="0.25">
      <c r="A883" s="35"/>
      <c r="B883" s="37"/>
      <c r="C883" s="37"/>
      <c r="P883" s="35"/>
      <c r="Q883" s="40"/>
      <c r="R883" s="40"/>
    </row>
    <row r="884" spans="1:18" x14ac:dyDescent="0.25">
      <c r="A884" s="35"/>
      <c r="B884" s="37"/>
      <c r="C884" s="37"/>
      <c r="P884" s="35"/>
      <c r="Q884" s="40"/>
      <c r="R884" s="40"/>
    </row>
    <row r="885" spans="1:18" x14ac:dyDescent="0.25">
      <c r="A885" s="35"/>
      <c r="B885" s="37"/>
      <c r="C885" s="37"/>
      <c r="P885" s="35"/>
      <c r="Q885" s="40"/>
      <c r="R885" s="40"/>
    </row>
    <row r="886" spans="1:18" x14ac:dyDescent="0.25">
      <c r="A886" s="35"/>
      <c r="B886" s="37"/>
      <c r="C886" s="37"/>
      <c r="P886" s="35"/>
      <c r="Q886" s="40"/>
      <c r="R886" s="40"/>
    </row>
    <row r="887" spans="1:18" x14ac:dyDescent="0.25">
      <c r="A887" s="35"/>
      <c r="B887" s="37"/>
      <c r="C887" s="37"/>
      <c r="P887" s="35"/>
      <c r="Q887" s="40"/>
      <c r="R887" s="40"/>
    </row>
    <row r="888" spans="1:18" x14ac:dyDescent="0.25">
      <c r="A888" s="35"/>
      <c r="B888" s="37"/>
      <c r="C888" s="37"/>
      <c r="P888" s="35"/>
      <c r="Q888" s="40"/>
      <c r="R888" s="40"/>
    </row>
    <row r="889" spans="1:18" x14ac:dyDescent="0.25">
      <c r="A889" s="35"/>
      <c r="B889" s="37"/>
      <c r="C889" s="37"/>
      <c r="P889" s="35"/>
      <c r="Q889" s="40"/>
      <c r="R889" s="40"/>
    </row>
    <row r="890" spans="1:18" x14ac:dyDescent="0.25">
      <c r="A890" s="35"/>
      <c r="B890" s="37"/>
      <c r="C890" s="37"/>
      <c r="P890" s="35"/>
      <c r="Q890" s="40"/>
      <c r="R890" s="40"/>
    </row>
    <row r="891" spans="1:18" x14ac:dyDescent="0.25">
      <c r="A891" s="35"/>
      <c r="B891" s="37"/>
      <c r="C891" s="37"/>
      <c r="P891" s="35"/>
      <c r="Q891" s="40"/>
      <c r="R891" s="40"/>
    </row>
    <row r="892" spans="1:18" x14ac:dyDescent="0.25">
      <c r="A892" s="35"/>
      <c r="B892" s="37"/>
      <c r="C892" s="37"/>
      <c r="P892" s="35"/>
      <c r="Q892" s="40"/>
      <c r="R892" s="40"/>
    </row>
    <row r="893" spans="1:18" x14ac:dyDescent="0.25">
      <c r="A893" s="35"/>
      <c r="B893" s="37"/>
      <c r="C893" s="37"/>
      <c r="P893" s="35"/>
      <c r="Q893" s="40"/>
      <c r="R893" s="40"/>
    </row>
    <row r="894" spans="1:18" x14ac:dyDescent="0.25">
      <c r="A894" s="35"/>
      <c r="B894" s="37"/>
      <c r="C894" s="37"/>
      <c r="P894" s="35"/>
      <c r="Q894" s="40"/>
      <c r="R894" s="40"/>
    </row>
    <row r="895" spans="1:18" x14ac:dyDescent="0.25">
      <c r="A895" s="35"/>
      <c r="B895" s="37"/>
      <c r="C895" s="37"/>
      <c r="P895" s="35"/>
      <c r="Q895" s="40"/>
      <c r="R895" s="40"/>
    </row>
    <row r="896" spans="1:18" x14ac:dyDescent="0.25">
      <c r="A896" s="35"/>
      <c r="B896" s="37"/>
      <c r="C896" s="37"/>
      <c r="P896" s="35"/>
      <c r="Q896" s="40"/>
      <c r="R896" s="40"/>
    </row>
    <row r="897" spans="1:18" x14ac:dyDescent="0.25">
      <c r="A897" s="35"/>
      <c r="B897" s="37"/>
      <c r="C897" s="37"/>
      <c r="P897" s="35"/>
      <c r="Q897" s="40"/>
      <c r="R897" s="40"/>
    </row>
    <row r="898" spans="1:18" x14ac:dyDescent="0.25">
      <c r="A898" s="35"/>
      <c r="B898" s="37"/>
      <c r="C898" s="37"/>
      <c r="P898" s="35"/>
      <c r="Q898" s="40"/>
      <c r="R898" s="40"/>
    </row>
    <row r="899" spans="1:18" x14ac:dyDescent="0.25">
      <c r="A899" s="35"/>
      <c r="B899" s="37"/>
      <c r="C899" s="37"/>
      <c r="P899" s="35"/>
      <c r="Q899" s="40"/>
      <c r="R899" s="40"/>
    </row>
    <row r="900" spans="1:18" x14ac:dyDescent="0.25">
      <c r="A900" s="35"/>
      <c r="B900" s="37"/>
      <c r="C900" s="37"/>
      <c r="P900" s="35"/>
      <c r="Q900" s="40"/>
      <c r="R900" s="40"/>
    </row>
    <row r="901" spans="1:18" x14ac:dyDescent="0.25">
      <c r="A901" s="35"/>
      <c r="B901" s="37"/>
      <c r="C901" s="37"/>
      <c r="P901" s="35"/>
      <c r="Q901" s="40"/>
      <c r="R901" s="40"/>
    </row>
    <row r="902" spans="1:18" x14ac:dyDescent="0.25">
      <c r="A902" s="35"/>
      <c r="B902" s="37"/>
      <c r="C902" s="37"/>
      <c r="P902" s="35"/>
      <c r="Q902" s="40"/>
      <c r="R902" s="40"/>
    </row>
    <row r="903" spans="1:18" x14ac:dyDescent="0.25">
      <c r="A903" s="35"/>
      <c r="B903" s="37"/>
      <c r="C903" s="37"/>
      <c r="P903" s="35"/>
      <c r="Q903" s="40"/>
      <c r="R903" s="40"/>
    </row>
    <row r="904" spans="1:18" x14ac:dyDescent="0.25">
      <c r="A904" s="35"/>
      <c r="B904" s="37"/>
      <c r="C904" s="37"/>
      <c r="P904" s="35"/>
      <c r="Q904" s="40"/>
      <c r="R904" s="40"/>
    </row>
    <row r="905" spans="1:18" x14ac:dyDescent="0.25">
      <c r="A905" s="35"/>
      <c r="B905" s="37"/>
      <c r="C905" s="37"/>
      <c r="P905" s="35"/>
      <c r="Q905" s="40"/>
      <c r="R905" s="40"/>
    </row>
    <row r="906" spans="1:18" x14ac:dyDescent="0.25">
      <c r="A906" s="35"/>
      <c r="B906" s="37"/>
      <c r="C906" s="37"/>
      <c r="P906" s="35"/>
      <c r="Q906" s="40"/>
      <c r="R906" s="40"/>
    </row>
    <row r="907" spans="1:18" x14ac:dyDescent="0.25">
      <c r="A907" s="35"/>
      <c r="B907" s="37"/>
      <c r="C907" s="37"/>
      <c r="P907" s="35"/>
      <c r="Q907" s="40"/>
      <c r="R907" s="40"/>
    </row>
    <row r="908" spans="1:18" x14ac:dyDescent="0.25">
      <c r="A908" s="35"/>
      <c r="B908" s="37"/>
      <c r="C908" s="37"/>
      <c r="P908" s="35"/>
      <c r="Q908" s="40"/>
      <c r="R908" s="40"/>
    </row>
    <row r="909" spans="1:18" x14ac:dyDescent="0.25">
      <c r="A909" s="35"/>
      <c r="B909" s="37"/>
      <c r="C909" s="37"/>
      <c r="P909" s="35"/>
      <c r="Q909" s="40"/>
      <c r="R909" s="40"/>
    </row>
    <row r="910" spans="1:18" x14ac:dyDescent="0.25">
      <c r="A910" s="35"/>
      <c r="B910" s="37"/>
      <c r="C910" s="37"/>
      <c r="P910" s="35"/>
      <c r="Q910" s="40"/>
      <c r="R910" s="40"/>
    </row>
    <row r="911" spans="1:18" x14ac:dyDescent="0.25">
      <c r="A911" s="35"/>
      <c r="B911" s="37"/>
      <c r="C911" s="37"/>
      <c r="P911" s="35"/>
      <c r="Q911" s="40"/>
      <c r="R911" s="40"/>
    </row>
    <row r="912" spans="1:18" x14ac:dyDescent="0.25">
      <c r="A912" s="35"/>
      <c r="B912" s="37"/>
      <c r="C912" s="37"/>
      <c r="P912" s="35"/>
      <c r="Q912" s="40"/>
      <c r="R912" s="40"/>
    </row>
    <row r="913" spans="1:18" x14ac:dyDescent="0.25">
      <c r="A913" s="35"/>
      <c r="B913" s="37"/>
      <c r="C913" s="37"/>
      <c r="P913" s="35"/>
      <c r="Q913" s="40"/>
      <c r="R913" s="40"/>
    </row>
    <row r="914" spans="1:18" x14ac:dyDescent="0.25">
      <c r="A914" s="35"/>
      <c r="B914" s="37"/>
      <c r="C914" s="37"/>
      <c r="P914" s="35"/>
      <c r="Q914" s="40"/>
      <c r="R914" s="40"/>
    </row>
    <row r="915" spans="1:18" x14ac:dyDescent="0.25">
      <c r="A915" s="35"/>
      <c r="B915" s="37"/>
      <c r="C915" s="37"/>
      <c r="P915" s="35"/>
      <c r="Q915" s="40"/>
      <c r="R915" s="40"/>
    </row>
    <row r="916" spans="1:18" x14ac:dyDescent="0.25">
      <c r="A916" s="35"/>
      <c r="B916" s="37"/>
      <c r="C916" s="37"/>
      <c r="P916" s="35"/>
      <c r="Q916" s="40"/>
      <c r="R916" s="40"/>
    </row>
    <row r="917" spans="1:18" x14ac:dyDescent="0.25">
      <c r="A917" s="35"/>
      <c r="B917" s="37"/>
      <c r="C917" s="37"/>
      <c r="P917" s="35"/>
      <c r="Q917" s="40"/>
      <c r="R917" s="40"/>
    </row>
    <row r="918" spans="1:18" x14ac:dyDescent="0.25">
      <c r="A918" s="35"/>
      <c r="B918" s="37"/>
      <c r="C918" s="37"/>
      <c r="P918" s="35"/>
      <c r="Q918" s="40"/>
      <c r="R918" s="40"/>
    </row>
    <row r="919" spans="1:18" x14ac:dyDescent="0.25">
      <c r="A919" s="35"/>
      <c r="B919" s="37"/>
      <c r="C919" s="37"/>
      <c r="P919" s="35"/>
      <c r="Q919" s="40"/>
      <c r="R919" s="40"/>
    </row>
    <row r="920" spans="1:18" x14ac:dyDescent="0.25">
      <c r="A920" s="35"/>
      <c r="B920" s="37"/>
      <c r="C920" s="37"/>
      <c r="P920" s="35"/>
      <c r="Q920" s="40"/>
      <c r="R920" s="40"/>
    </row>
    <row r="921" spans="1:18" x14ac:dyDescent="0.25">
      <c r="A921" s="35"/>
      <c r="B921" s="37"/>
      <c r="C921" s="37"/>
      <c r="P921" s="35"/>
      <c r="Q921" s="40"/>
      <c r="R921" s="40"/>
    </row>
    <row r="922" spans="1:18" x14ac:dyDescent="0.25">
      <c r="A922" s="35"/>
      <c r="B922" s="37"/>
      <c r="C922" s="37"/>
      <c r="P922" s="35"/>
      <c r="Q922" s="40"/>
      <c r="R922" s="40"/>
    </row>
    <row r="923" spans="1:18" x14ac:dyDescent="0.25">
      <c r="A923" s="35"/>
      <c r="B923" s="37"/>
      <c r="C923" s="37"/>
      <c r="P923" s="35"/>
      <c r="Q923" s="40"/>
      <c r="R923" s="40"/>
    </row>
    <row r="924" spans="1:18" x14ac:dyDescent="0.25">
      <c r="A924" s="35"/>
      <c r="B924" s="37"/>
      <c r="C924" s="37"/>
      <c r="P924" s="35"/>
      <c r="Q924" s="40"/>
      <c r="R924" s="40"/>
    </row>
    <row r="925" spans="1:18" x14ac:dyDescent="0.25">
      <c r="A925" s="35"/>
      <c r="B925" s="37"/>
      <c r="C925" s="37"/>
      <c r="P925" s="35"/>
      <c r="Q925" s="40"/>
      <c r="R925" s="40"/>
    </row>
    <row r="926" spans="1:18" x14ac:dyDescent="0.25">
      <c r="A926" s="35"/>
      <c r="B926" s="37"/>
      <c r="C926" s="37"/>
      <c r="P926" s="35"/>
      <c r="Q926" s="40"/>
      <c r="R926" s="40"/>
    </row>
    <row r="927" spans="1:18" x14ac:dyDescent="0.25">
      <c r="A927" s="35"/>
      <c r="B927" s="37"/>
      <c r="C927" s="37"/>
      <c r="P927" s="35"/>
      <c r="Q927" s="40"/>
      <c r="R927" s="40"/>
    </row>
    <row r="928" spans="1:18" x14ac:dyDescent="0.25">
      <c r="A928" s="35"/>
      <c r="B928" s="37"/>
      <c r="C928" s="37"/>
      <c r="P928" s="35"/>
      <c r="Q928" s="40"/>
      <c r="R928" s="40"/>
    </row>
    <row r="929" spans="1:18" x14ac:dyDescent="0.25">
      <c r="A929" s="35"/>
      <c r="B929" s="37"/>
      <c r="C929" s="37"/>
      <c r="P929" s="35"/>
      <c r="Q929" s="40"/>
      <c r="R929" s="40"/>
    </row>
    <row r="930" spans="1:18" x14ac:dyDescent="0.25">
      <c r="A930" s="35"/>
      <c r="B930" s="37"/>
      <c r="C930" s="37"/>
      <c r="P930" s="35"/>
      <c r="Q930" s="40"/>
      <c r="R930" s="40"/>
    </row>
    <row r="931" spans="1:18" x14ac:dyDescent="0.25">
      <c r="A931" s="35"/>
      <c r="B931" s="37"/>
      <c r="C931" s="37"/>
      <c r="P931" s="35"/>
      <c r="Q931" s="40"/>
      <c r="R931" s="40"/>
    </row>
    <row r="932" spans="1:18" x14ac:dyDescent="0.25">
      <c r="A932" s="35"/>
      <c r="B932" s="37"/>
      <c r="C932" s="37"/>
      <c r="P932" s="35"/>
      <c r="Q932" s="40"/>
      <c r="R932" s="40"/>
    </row>
    <row r="933" spans="1:18" x14ac:dyDescent="0.25">
      <c r="A933" s="35"/>
      <c r="B933" s="37"/>
      <c r="C933" s="37"/>
      <c r="P933" s="35"/>
      <c r="Q933" s="40"/>
      <c r="R933" s="40"/>
    </row>
    <row r="934" spans="1:18" x14ac:dyDescent="0.25">
      <c r="A934" s="35"/>
      <c r="B934" s="37"/>
      <c r="C934" s="37"/>
      <c r="P934" s="35"/>
      <c r="Q934" s="40"/>
      <c r="R934" s="40"/>
    </row>
    <row r="935" spans="1:18" x14ac:dyDescent="0.25">
      <c r="A935" s="35"/>
      <c r="B935" s="37"/>
      <c r="C935" s="37"/>
      <c r="P935" s="35"/>
      <c r="Q935" s="40"/>
      <c r="R935" s="40"/>
    </row>
    <row r="936" spans="1:18" x14ac:dyDescent="0.25">
      <c r="A936" s="35"/>
      <c r="B936" s="37"/>
      <c r="C936" s="37"/>
      <c r="P936" s="35"/>
      <c r="Q936" s="40"/>
      <c r="R936" s="40"/>
    </row>
    <row r="937" spans="1:18" x14ac:dyDescent="0.25">
      <c r="A937" s="35"/>
      <c r="B937" s="37"/>
      <c r="C937" s="37"/>
      <c r="P937" s="35"/>
      <c r="Q937" s="40"/>
      <c r="R937" s="40"/>
    </row>
    <row r="938" spans="1:18" x14ac:dyDescent="0.25">
      <c r="A938" s="35"/>
      <c r="B938" s="37"/>
      <c r="C938" s="37"/>
      <c r="P938" s="35"/>
      <c r="Q938" s="40"/>
      <c r="R938" s="40"/>
    </row>
    <row r="939" spans="1:18" x14ac:dyDescent="0.25">
      <c r="A939" s="35"/>
      <c r="B939" s="37"/>
      <c r="C939" s="37"/>
      <c r="P939" s="35"/>
      <c r="Q939" s="40"/>
      <c r="R939" s="40"/>
    </row>
    <row r="940" spans="1:18" x14ac:dyDescent="0.25">
      <c r="A940" s="35"/>
      <c r="B940" s="37"/>
      <c r="C940" s="37"/>
      <c r="P940" s="35"/>
      <c r="Q940" s="40"/>
      <c r="R940" s="40"/>
    </row>
    <row r="941" spans="1:18" x14ac:dyDescent="0.25">
      <c r="A941" s="35"/>
      <c r="B941" s="37"/>
      <c r="C941" s="37"/>
      <c r="P941" s="35"/>
      <c r="Q941" s="40"/>
      <c r="R941" s="40"/>
    </row>
    <row r="942" spans="1:18" x14ac:dyDescent="0.25">
      <c r="A942" s="35"/>
      <c r="B942" s="37"/>
      <c r="C942" s="37"/>
      <c r="P942" s="35"/>
      <c r="Q942" s="40"/>
      <c r="R942" s="40"/>
    </row>
    <row r="943" spans="1:18" x14ac:dyDescent="0.25">
      <c r="A943" s="35"/>
      <c r="B943" s="37"/>
      <c r="C943" s="37"/>
      <c r="P943" s="35"/>
      <c r="Q943" s="40"/>
      <c r="R943" s="40"/>
    </row>
    <row r="944" spans="1:18" x14ac:dyDescent="0.25">
      <c r="A944" s="35"/>
      <c r="B944" s="37"/>
      <c r="C944" s="37"/>
      <c r="P944" s="35"/>
      <c r="Q944" s="40"/>
      <c r="R944" s="40"/>
    </row>
    <row r="945" spans="1:18" x14ac:dyDescent="0.25">
      <c r="A945" s="35"/>
      <c r="B945" s="37"/>
      <c r="C945" s="37"/>
      <c r="P945" s="35"/>
      <c r="Q945" s="40"/>
      <c r="R945" s="40"/>
    </row>
    <row r="946" spans="1:18" x14ac:dyDescent="0.25">
      <c r="A946" s="35"/>
      <c r="B946" s="37"/>
      <c r="C946" s="37"/>
      <c r="P946" s="35"/>
      <c r="Q946" s="40"/>
      <c r="R946" s="40"/>
    </row>
    <row r="947" spans="1:18" x14ac:dyDescent="0.25">
      <c r="A947" s="35"/>
      <c r="B947" s="37"/>
      <c r="C947" s="37"/>
      <c r="P947" s="35"/>
      <c r="Q947" s="40"/>
      <c r="R947" s="40"/>
    </row>
    <row r="948" spans="1:18" x14ac:dyDescent="0.25">
      <c r="A948" s="35"/>
      <c r="B948" s="37"/>
      <c r="C948" s="37"/>
      <c r="P948" s="35"/>
      <c r="Q948" s="40"/>
      <c r="R948" s="40"/>
    </row>
    <row r="949" spans="1:18" x14ac:dyDescent="0.25">
      <c r="A949" s="35"/>
      <c r="B949" s="37"/>
      <c r="C949" s="37"/>
      <c r="P949" s="35"/>
      <c r="Q949" s="40"/>
      <c r="R949" s="40"/>
    </row>
    <row r="950" spans="1:18" x14ac:dyDescent="0.25">
      <c r="A950" s="35"/>
      <c r="B950" s="37"/>
      <c r="C950" s="37"/>
      <c r="P950" s="35"/>
      <c r="Q950" s="40"/>
      <c r="R950" s="40"/>
    </row>
    <row r="951" spans="1:18" x14ac:dyDescent="0.25">
      <c r="A951" s="35"/>
      <c r="B951" s="37"/>
      <c r="C951" s="37"/>
      <c r="P951" s="35"/>
      <c r="Q951" s="40"/>
      <c r="R951" s="40"/>
    </row>
    <row r="952" spans="1:18" x14ac:dyDescent="0.25">
      <c r="A952" s="35"/>
      <c r="B952" s="37"/>
      <c r="C952" s="37"/>
      <c r="P952" s="35"/>
      <c r="Q952" s="40"/>
      <c r="R952" s="40"/>
    </row>
    <row r="953" spans="1:18" x14ac:dyDescent="0.25">
      <c r="A953" s="35"/>
      <c r="B953" s="37"/>
      <c r="C953" s="37"/>
      <c r="P953" s="35"/>
      <c r="Q953" s="40"/>
      <c r="R953" s="40"/>
    </row>
    <row r="954" spans="1:18" x14ac:dyDescent="0.25">
      <c r="A954" s="35"/>
      <c r="B954" s="37"/>
      <c r="C954" s="37"/>
      <c r="P954" s="35"/>
      <c r="Q954" s="40"/>
      <c r="R954" s="40"/>
    </row>
    <row r="955" spans="1:18" x14ac:dyDescent="0.25">
      <c r="A955" s="35"/>
      <c r="B955" s="37"/>
      <c r="C955" s="37"/>
      <c r="P955" s="35"/>
      <c r="Q955" s="40"/>
      <c r="R955" s="40"/>
    </row>
    <row r="956" spans="1:18" x14ac:dyDescent="0.25">
      <c r="A956" s="35"/>
      <c r="B956" s="37"/>
      <c r="C956" s="37"/>
      <c r="P956" s="35"/>
      <c r="Q956" s="40"/>
      <c r="R956" s="40"/>
    </row>
    <row r="957" spans="1:18" x14ac:dyDescent="0.25">
      <c r="A957" s="35"/>
      <c r="B957" s="37"/>
      <c r="C957" s="37"/>
      <c r="P957" s="35"/>
      <c r="Q957" s="40"/>
      <c r="R957" s="40"/>
    </row>
    <row r="958" spans="1:18" x14ac:dyDescent="0.25">
      <c r="A958" s="35"/>
      <c r="B958" s="37"/>
      <c r="C958" s="37"/>
      <c r="P958" s="35"/>
      <c r="Q958" s="40"/>
      <c r="R958" s="40"/>
    </row>
    <row r="959" spans="1:18" x14ac:dyDescent="0.25">
      <c r="A959" s="35"/>
      <c r="B959" s="37"/>
      <c r="C959" s="37"/>
      <c r="P959" s="35"/>
      <c r="Q959" s="40"/>
      <c r="R959" s="40"/>
    </row>
    <row r="960" spans="1:18" x14ac:dyDescent="0.25">
      <c r="A960" s="35"/>
      <c r="B960" s="37"/>
      <c r="C960" s="37"/>
      <c r="P960" s="35"/>
      <c r="Q960" s="40"/>
      <c r="R960" s="40"/>
    </row>
    <row r="961" spans="1:18" x14ac:dyDescent="0.25">
      <c r="A961" s="35"/>
      <c r="B961" s="37"/>
      <c r="C961" s="37"/>
      <c r="P961" s="35"/>
      <c r="Q961" s="40"/>
      <c r="R961" s="40"/>
    </row>
    <row r="962" spans="1:18" x14ac:dyDescent="0.25">
      <c r="A962" s="35"/>
      <c r="B962" s="37"/>
      <c r="C962" s="37"/>
      <c r="P962" s="35"/>
      <c r="Q962" s="40"/>
      <c r="R962" s="40"/>
    </row>
    <row r="963" spans="1:18" x14ac:dyDescent="0.25">
      <c r="A963" s="35"/>
      <c r="B963" s="37"/>
      <c r="C963" s="37"/>
      <c r="P963" s="35"/>
      <c r="Q963" s="40"/>
      <c r="R963" s="40"/>
    </row>
    <row r="964" spans="1:18" x14ac:dyDescent="0.25">
      <c r="A964" s="35"/>
      <c r="B964" s="37"/>
      <c r="C964" s="37"/>
      <c r="P964" s="35"/>
      <c r="Q964" s="40"/>
      <c r="R964" s="40"/>
    </row>
    <row r="965" spans="1:18" x14ac:dyDescent="0.25">
      <c r="A965" s="35"/>
      <c r="B965" s="37"/>
      <c r="C965" s="37"/>
      <c r="P965" s="35"/>
      <c r="Q965" s="40"/>
      <c r="R965" s="40"/>
    </row>
    <row r="966" spans="1:18" x14ac:dyDescent="0.25">
      <c r="A966" s="35"/>
      <c r="B966" s="37"/>
      <c r="C966" s="37"/>
      <c r="P966" s="35"/>
      <c r="Q966" s="40"/>
      <c r="R966" s="40"/>
    </row>
    <row r="967" spans="1:18" x14ac:dyDescent="0.25">
      <c r="A967" s="35"/>
      <c r="B967" s="37"/>
      <c r="C967" s="37"/>
      <c r="P967" s="35"/>
      <c r="Q967" s="40"/>
      <c r="R967" s="40"/>
    </row>
    <row r="968" spans="1:18" x14ac:dyDescent="0.25">
      <c r="A968" s="35"/>
      <c r="B968" s="37"/>
      <c r="C968" s="37"/>
      <c r="P968" s="35"/>
      <c r="Q968" s="40"/>
      <c r="R968" s="40"/>
    </row>
    <row r="969" spans="1:18" x14ac:dyDescent="0.25">
      <c r="A969" s="35"/>
      <c r="B969" s="37"/>
      <c r="C969" s="37"/>
      <c r="P969" s="35"/>
      <c r="Q969" s="40"/>
      <c r="R969" s="40"/>
    </row>
    <row r="970" spans="1:18" x14ac:dyDescent="0.25">
      <c r="A970" s="35"/>
      <c r="B970" s="37"/>
      <c r="C970" s="37"/>
      <c r="P970" s="35"/>
      <c r="Q970" s="40"/>
      <c r="R970" s="40"/>
    </row>
    <row r="971" spans="1:18" x14ac:dyDescent="0.25">
      <c r="A971" s="35"/>
      <c r="B971" s="37"/>
      <c r="C971" s="37"/>
      <c r="P971" s="35"/>
      <c r="Q971" s="40"/>
      <c r="R971" s="40"/>
    </row>
    <row r="972" spans="1:18" x14ac:dyDescent="0.25">
      <c r="A972" s="35"/>
      <c r="B972" s="37"/>
      <c r="C972" s="37"/>
      <c r="P972" s="35"/>
      <c r="Q972" s="40"/>
      <c r="R972" s="40"/>
    </row>
    <row r="973" spans="1:18" x14ac:dyDescent="0.25">
      <c r="A973" s="35"/>
      <c r="B973" s="37"/>
      <c r="C973" s="37"/>
      <c r="P973" s="35"/>
      <c r="Q973" s="40"/>
      <c r="R973" s="40"/>
    </row>
    <row r="974" spans="1:18" x14ac:dyDescent="0.25">
      <c r="A974" s="35"/>
      <c r="B974" s="37"/>
      <c r="C974" s="37"/>
      <c r="P974" s="35"/>
      <c r="Q974" s="40"/>
      <c r="R974" s="40"/>
    </row>
    <row r="975" spans="1:18" x14ac:dyDescent="0.25">
      <c r="A975" s="35"/>
      <c r="B975" s="37"/>
      <c r="C975" s="37"/>
      <c r="P975" s="35"/>
      <c r="Q975" s="40"/>
      <c r="R975" s="40"/>
    </row>
    <row r="976" spans="1:18" x14ac:dyDescent="0.25">
      <c r="A976" s="35"/>
      <c r="B976" s="37"/>
      <c r="C976" s="37"/>
      <c r="P976" s="35"/>
      <c r="Q976" s="40"/>
      <c r="R976" s="40"/>
    </row>
    <row r="977" spans="1:18" x14ac:dyDescent="0.25">
      <c r="A977" s="35"/>
      <c r="B977" s="37"/>
      <c r="C977" s="37"/>
      <c r="P977" s="35"/>
      <c r="Q977" s="40"/>
      <c r="R977" s="40"/>
    </row>
    <row r="978" spans="1:18" x14ac:dyDescent="0.25">
      <c r="A978" s="35"/>
      <c r="B978" s="37"/>
      <c r="C978" s="37"/>
      <c r="P978" s="35"/>
      <c r="Q978" s="40"/>
      <c r="R978" s="40"/>
    </row>
    <row r="979" spans="1:18" x14ac:dyDescent="0.25">
      <c r="A979" s="35"/>
      <c r="B979" s="37"/>
      <c r="C979" s="37"/>
      <c r="P979" s="35"/>
      <c r="Q979" s="40"/>
      <c r="R979" s="40"/>
    </row>
    <row r="980" spans="1:18" x14ac:dyDescent="0.25">
      <c r="A980" s="35"/>
      <c r="B980" s="37"/>
      <c r="C980" s="37"/>
      <c r="P980" s="35"/>
      <c r="Q980" s="40"/>
      <c r="R980" s="40"/>
    </row>
    <row r="981" spans="1:18" x14ac:dyDescent="0.25">
      <c r="A981" s="35"/>
      <c r="B981" s="37"/>
      <c r="C981" s="37"/>
      <c r="P981" s="35"/>
      <c r="Q981" s="40"/>
      <c r="R981" s="40"/>
    </row>
    <row r="982" spans="1:18" x14ac:dyDescent="0.25">
      <c r="A982" s="35"/>
      <c r="B982" s="37"/>
      <c r="C982" s="37"/>
      <c r="P982" s="35"/>
      <c r="Q982" s="40"/>
      <c r="R982" s="40"/>
    </row>
    <row r="983" spans="1:18" x14ac:dyDescent="0.25">
      <c r="A983" s="35"/>
      <c r="B983" s="37"/>
      <c r="C983" s="37"/>
      <c r="P983" s="35"/>
      <c r="Q983" s="40"/>
      <c r="R983" s="40"/>
    </row>
    <row r="984" spans="1:18" x14ac:dyDescent="0.25">
      <c r="A984" s="35"/>
      <c r="B984" s="37"/>
      <c r="C984" s="37"/>
      <c r="P984" s="35"/>
      <c r="Q984" s="40"/>
      <c r="R984" s="40"/>
    </row>
    <row r="985" spans="1:18" x14ac:dyDescent="0.25">
      <c r="A985" s="35"/>
      <c r="B985" s="37"/>
      <c r="C985" s="37"/>
      <c r="P985" s="35"/>
      <c r="Q985" s="40"/>
      <c r="R985" s="40"/>
    </row>
    <row r="986" spans="1:18" x14ac:dyDescent="0.25">
      <c r="A986" s="35"/>
      <c r="B986" s="37"/>
      <c r="C986" s="37"/>
      <c r="P986" s="35"/>
      <c r="Q986" s="40"/>
      <c r="R986" s="40"/>
    </row>
    <row r="987" spans="1:18" x14ac:dyDescent="0.25">
      <c r="A987" s="35"/>
      <c r="B987" s="37"/>
      <c r="C987" s="37"/>
      <c r="P987" s="35"/>
      <c r="Q987" s="40"/>
      <c r="R987" s="40"/>
    </row>
    <row r="988" spans="1:18" x14ac:dyDescent="0.25">
      <c r="A988" s="35"/>
      <c r="B988" s="37"/>
      <c r="C988" s="37"/>
      <c r="P988" s="35"/>
      <c r="Q988" s="40"/>
      <c r="R988" s="40"/>
    </row>
    <row r="989" spans="1:18" x14ac:dyDescent="0.25">
      <c r="A989" s="35"/>
      <c r="B989" s="37"/>
      <c r="C989" s="37"/>
      <c r="P989" s="35"/>
      <c r="Q989" s="40"/>
      <c r="R989" s="40"/>
    </row>
    <row r="990" spans="1:18" x14ac:dyDescent="0.25">
      <c r="A990" s="35"/>
      <c r="B990" s="37"/>
      <c r="C990" s="37"/>
      <c r="P990" s="35"/>
      <c r="Q990" s="40"/>
      <c r="R990" s="40"/>
    </row>
    <row r="991" spans="1:18" x14ac:dyDescent="0.25">
      <c r="A991" s="35"/>
      <c r="B991" s="37"/>
      <c r="C991" s="37"/>
      <c r="P991" s="35"/>
      <c r="Q991" s="40"/>
      <c r="R991" s="40"/>
    </row>
    <row r="992" spans="1:18" x14ac:dyDescent="0.25">
      <c r="A992" s="35"/>
      <c r="B992" s="37"/>
      <c r="C992" s="37"/>
      <c r="P992" s="35"/>
      <c r="Q992" s="40"/>
      <c r="R992" s="40"/>
    </row>
    <row r="993" spans="1:18" x14ac:dyDescent="0.25">
      <c r="A993" s="35"/>
      <c r="B993" s="37"/>
      <c r="C993" s="37"/>
      <c r="P993" s="35"/>
      <c r="Q993" s="40"/>
      <c r="R993" s="40"/>
    </row>
    <row r="994" spans="1:18" x14ac:dyDescent="0.25">
      <c r="A994" s="35"/>
      <c r="B994" s="37"/>
      <c r="C994" s="37"/>
      <c r="P994" s="35"/>
      <c r="Q994" s="40"/>
      <c r="R994" s="40"/>
    </row>
    <row r="995" spans="1:18" x14ac:dyDescent="0.25">
      <c r="A995" s="35"/>
      <c r="B995" s="37"/>
      <c r="C995" s="37"/>
      <c r="P995" s="35"/>
      <c r="Q995" s="40"/>
      <c r="R995" s="40"/>
    </row>
    <row r="996" spans="1:18" x14ac:dyDescent="0.25">
      <c r="A996" s="35"/>
      <c r="B996" s="37"/>
      <c r="C996" s="37"/>
      <c r="P996" s="35"/>
      <c r="Q996" s="40"/>
      <c r="R996" s="40"/>
    </row>
    <row r="997" spans="1:18" x14ac:dyDescent="0.25">
      <c r="A997" s="35"/>
      <c r="B997" s="37"/>
      <c r="C997" s="37"/>
      <c r="P997" s="35"/>
      <c r="Q997" s="40"/>
      <c r="R997" s="40"/>
    </row>
    <row r="998" spans="1:18" x14ac:dyDescent="0.25">
      <c r="A998" s="35"/>
      <c r="B998" s="37"/>
      <c r="C998" s="37"/>
      <c r="P998" s="35"/>
      <c r="Q998" s="40"/>
      <c r="R998" s="40"/>
    </row>
    <row r="999" spans="1:18" x14ac:dyDescent="0.25">
      <c r="A999" s="35"/>
      <c r="B999" s="37"/>
      <c r="C999" s="37"/>
      <c r="P999" s="35"/>
      <c r="Q999" s="40"/>
      <c r="R999" s="40"/>
    </row>
    <row r="1000" spans="1:18" x14ac:dyDescent="0.25">
      <c r="A1000" s="35"/>
      <c r="B1000" s="37"/>
      <c r="C1000" s="37"/>
      <c r="P1000" s="35"/>
      <c r="Q1000" s="40"/>
      <c r="R1000" s="40"/>
    </row>
  </sheetData>
  <mergeCells count="5">
    <mergeCell ref="W2:W3"/>
    <mergeCell ref="X2:AA3"/>
    <mergeCell ref="N12:O12"/>
    <mergeCell ref="H2:H3"/>
    <mergeCell ref="I2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9DEC-499B-43A5-AB51-484B86375455}">
  <dimension ref="A1:AO1000"/>
  <sheetViews>
    <sheetView topLeftCell="A5" zoomScale="62" workbookViewId="0">
      <selection activeCell="E35" sqref="E35"/>
    </sheetView>
  </sheetViews>
  <sheetFormatPr defaultRowHeight="13.2" x14ac:dyDescent="0.25"/>
  <cols>
    <col min="1" max="2" width="12.6640625" customWidth="1"/>
    <col min="7" max="7" width="26.5546875" bestFit="1" customWidth="1"/>
    <col min="23" max="24" width="12.6640625" customWidth="1"/>
    <col min="27" max="27" width="26.109375" bestFit="1" customWidth="1"/>
  </cols>
  <sheetData>
    <row r="1" spans="1:41" ht="30" thickTop="1" thickBot="1" x14ac:dyDescent="0.35">
      <c r="A1" s="3" t="s">
        <v>3</v>
      </c>
      <c r="B1" s="48" t="s">
        <v>4</v>
      </c>
      <c r="W1" s="8" t="s">
        <v>11</v>
      </c>
      <c r="X1" s="45" t="s">
        <v>12</v>
      </c>
    </row>
    <row r="2" spans="1:41" ht="15" thickTop="1" x14ac:dyDescent="0.3">
      <c r="A2" s="14">
        <v>18</v>
      </c>
      <c r="B2" s="49">
        <v>8</v>
      </c>
      <c r="W2" s="19">
        <v>59</v>
      </c>
      <c r="X2" s="46">
        <v>5</v>
      </c>
    </row>
    <row r="3" spans="1:41" ht="14.4" x14ac:dyDescent="0.3">
      <c r="A3" s="25">
        <v>36</v>
      </c>
      <c r="B3" s="50">
        <v>12</v>
      </c>
      <c r="W3" s="29">
        <v>71</v>
      </c>
      <c r="X3" s="47">
        <v>6</v>
      </c>
    </row>
    <row r="4" spans="1:41" ht="14.4" x14ac:dyDescent="0.3">
      <c r="A4" s="25">
        <v>26</v>
      </c>
      <c r="B4" s="50">
        <v>8</v>
      </c>
      <c r="W4" s="29">
        <v>44</v>
      </c>
      <c r="X4" s="47">
        <v>4</v>
      </c>
    </row>
    <row r="5" spans="1:41" ht="14.4" x14ac:dyDescent="0.3">
      <c r="A5" s="25">
        <v>27</v>
      </c>
      <c r="B5" s="50">
        <v>9</v>
      </c>
      <c r="W5" s="29">
        <v>49</v>
      </c>
      <c r="X5" s="47">
        <v>5</v>
      </c>
    </row>
    <row r="6" spans="1:41" ht="14.4" x14ac:dyDescent="0.3">
      <c r="A6" s="25">
        <v>15</v>
      </c>
      <c r="B6" s="50">
        <v>7</v>
      </c>
      <c r="E6" s="94" t="s">
        <v>57</v>
      </c>
      <c r="F6" s="95"/>
      <c r="G6" s="95"/>
      <c r="H6" s="95"/>
      <c r="I6" s="95"/>
      <c r="J6" s="95"/>
      <c r="M6" s="94" t="s">
        <v>58</v>
      </c>
      <c r="N6" s="95"/>
      <c r="O6" s="95"/>
      <c r="P6" s="95"/>
      <c r="Q6" s="95"/>
      <c r="R6" s="95"/>
      <c r="W6" s="29">
        <v>55</v>
      </c>
      <c r="X6" s="47">
        <v>7</v>
      </c>
      <c r="AA6" s="94" t="s">
        <v>59</v>
      </c>
      <c r="AB6" s="95"/>
      <c r="AC6" s="95"/>
      <c r="AD6" s="95"/>
      <c r="AE6" s="95"/>
      <c r="AF6" s="95"/>
      <c r="AJ6" s="94" t="s">
        <v>60</v>
      </c>
      <c r="AK6" s="95"/>
      <c r="AL6" s="95"/>
      <c r="AM6" s="95"/>
      <c r="AN6" s="95"/>
      <c r="AO6" s="95"/>
    </row>
    <row r="7" spans="1:41" ht="14.4" x14ac:dyDescent="0.3">
      <c r="A7" s="25">
        <v>37</v>
      </c>
      <c r="B7" s="50">
        <v>10</v>
      </c>
      <c r="E7" s="95"/>
      <c r="F7" s="95"/>
      <c r="G7" s="95"/>
      <c r="H7" s="95"/>
      <c r="I7" s="95"/>
      <c r="J7" s="95"/>
      <c r="M7" s="95"/>
      <c r="N7" s="95"/>
      <c r="O7" s="95"/>
      <c r="P7" s="95"/>
      <c r="Q7" s="95"/>
      <c r="R7" s="95"/>
      <c r="W7" s="29">
        <v>51</v>
      </c>
      <c r="X7" s="47">
        <v>4</v>
      </c>
      <c r="AA7" s="95"/>
      <c r="AB7" s="95"/>
      <c r="AC7" s="95"/>
      <c r="AD7" s="95"/>
      <c r="AE7" s="95"/>
      <c r="AF7" s="95"/>
      <c r="AJ7" s="95"/>
      <c r="AK7" s="95"/>
      <c r="AL7" s="95"/>
      <c r="AM7" s="95"/>
      <c r="AN7" s="95"/>
      <c r="AO7" s="95"/>
    </row>
    <row r="8" spans="1:41" ht="14.4" x14ac:dyDescent="0.3">
      <c r="A8" s="25">
        <v>49</v>
      </c>
      <c r="B8" s="50">
        <v>15</v>
      </c>
      <c r="E8" s="95"/>
      <c r="F8" s="95"/>
      <c r="G8" s="95"/>
      <c r="H8" s="95"/>
      <c r="I8" s="95"/>
      <c r="J8" s="95"/>
      <c r="M8" s="95"/>
      <c r="N8" s="95"/>
      <c r="O8" s="95"/>
      <c r="P8" s="95"/>
      <c r="Q8" s="95"/>
      <c r="R8" s="95"/>
      <c r="W8" s="29">
        <v>66</v>
      </c>
      <c r="X8" s="47">
        <v>7</v>
      </c>
      <c r="AA8" s="95"/>
      <c r="AB8" s="95"/>
      <c r="AC8" s="95"/>
      <c r="AD8" s="95"/>
      <c r="AE8" s="95"/>
      <c r="AF8" s="95"/>
      <c r="AJ8" s="95"/>
      <c r="AK8" s="95"/>
      <c r="AL8" s="95"/>
      <c r="AM8" s="95"/>
      <c r="AN8" s="95"/>
      <c r="AO8" s="95"/>
    </row>
    <row r="9" spans="1:41" ht="14.4" x14ac:dyDescent="0.3">
      <c r="A9" s="25">
        <v>49</v>
      </c>
      <c r="B9" s="50">
        <v>12</v>
      </c>
      <c r="W9" s="29">
        <v>69</v>
      </c>
      <c r="X9" s="47">
        <v>4</v>
      </c>
    </row>
    <row r="10" spans="1:41" ht="14.4" x14ac:dyDescent="0.3">
      <c r="A10" s="25">
        <v>36</v>
      </c>
      <c r="B10" s="50">
        <v>12</v>
      </c>
      <c r="W10" s="29">
        <v>82</v>
      </c>
      <c r="X10" s="47">
        <v>9</v>
      </c>
    </row>
    <row r="11" spans="1:41" ht="14.4" x14ac:dyDescent="0.3">
      <c r="A11" s="25">
        <v>41</v>
      </c>
      <c r="B11" s="50">
        <v>13</v>
      </c>
      <c r="W11" s="29">
        <v>48</v>
      </c>
      <c r="X11" s="47">
        <v>5</v>
      </c>
    </row>
    <row r="12" spans="1:41" ht="14.4" x14ac:dyDescent="0.3">
      <c r="A12" s="25">
        <v>51</v>
      </c>
      <c r="B12" s="50">
        <v>14</v>
      </c>
      <c r="W12" s="29">
        <v>58</v>
      </c>
      <c r="X12" s="47">
        <v>7</v>
      </c>
    </row>
    <row r="13" spans="1:41" ht="14.4" x14ac:dyDescent="0.3">
      <c r="A13" s="25">
        <v>56</v>
      </c>
      <c r="B13" s="50">
        <v>14</v>
      </c>
      <c r="W13" s="29">
        <v>68</v>
      </c>
      <c r="X13" s="47">
        <v>8</v>
      </c>
    </row>
    <row r="14" spans="1:41" ht="14.4" x14ac:dyDescent="0.3">
      <c r="A14" s="25">
        <v>48</v>
      </c>
      <c r="B14" s="50">
        <v>12</v>
      </c>
      <c r="W14" s="29">
        <v>83</v>
      </c>
      <c r="X14" s="47">
        <v>7</v>
      </c>
    </row>
    <row r="15" spans="1:41" ht="14.4" x14ac:dyDescent="0.3">
      <c r="A15" s="25">
        <v>42</v>
      </c>
      <c r="B15" s="50">
        <v>11</v>
      </c>
      <c r="W15" s="29">
        <v>78</v>
      </c>
      <c r="X15" s="47">
        <v>9</v>
      </c>
    </row>
    <row r="16" spans="1:41" ht="14.4" x14ac:dyDescent="0.3">
      <c r="A16" s="25">
        <v>56</v>
      </c>
      <c r="B16" s="50">
        <v>12</v>
      </c>
      <c r="W16" s="29">
        <v>36</v>
      </c>
      <c r="X16" s="47">
        <v>3</v>
      </c>
    </row>
    <row r="17" spans="1:30" ht="14.4" x14ac:dyDescent="0.3">
      <c r="A17" s="25">
        <v>31</v>
      </c>
      <c r="B17" s="50">
        <v>7</v>
      </c>
      <c r="W17" s="29">
        <v>48</v>
      </c>
      <c r="X17" s="47">
        <v>6</v>
      </c>
    </row>
    <row r="18" spans="1:30" ht="14.4" x14ac:dyDescent="0.3">
      <c r="A18" s="25">
        <v>28</v>
      </c>
      <c r="B18" s="25">
        <v>10</v>
      </c>
      <c r="W18" s="29">
        <v>52</v>
      </c>
      <c r="X18" s="47">
        <v>5</v>
      </c>
    </row>
    <row r="19" spans="1:30" ht="14.4" x14ac:dyDescent="0.3">
      <c r="A19" s="25">
        <v>40</v>
      </c>
      <c r="B19" s="25">
        <v>13</v>
      </c>
      <c r="W19" s="29">
        <v>49</v>
      </c>
      <c r="X19" s="47">
        <v>6</v>
      </c>
    </row>
    <row r="20" spans="1:30" ht="14.4" x14ac:dyDescent="0.3">
      <c r="A20" s="25">
        <v>30</v>
      </c>
      <c r="B20" s="25">
        <v>8</v>
      </c>
      <c r="W20" s="29">
        <v>68</v>
      </c>
      <c r="X20" s="29">
        <v>4</v>
      </c>
    </row>
    <row r="21" spans="1:30" ht="14.4" x14ac:dyDescent="0.3">
      <c r="A21" s="25">
        <v>50</v>
      </c>
      <c r="B21" s="25">
        <v>13</v>
      </c>
      <c r="W21" s="29">
        <v>81</v>
      </c>
      <c r="X21" s="29">
        <v>7</v>
      </c>
    </row>
    <row r="22" spans="1:30" ht="14.4" x14ac:dyDescent="0.3">
      <c r="A22" s="25">
        <v>33</v>
      </c>
      <c r="B22" s="25">
        <v>8</v>
      </c>
      <c r="W22" s="29">
        <v>49</v>
      </c>
      <c r="X22" s="29">
        <v>3</v>
      </c>
    </row>
    <row r="23" spans="1:30" ht="14.4" x14ac:dyDescent="0.3">
      <c r="A23" s="25">
        <v>46</v>
      </c>
      <c r="B23" s="25">
        <v>12</v>
      </c>
      <c r="W23" s="29">
        <v>43</v>
      </c>
      <c r="X23" s="29">
        <v>4</v>
      </c>
    </row>
    <row r="24" spans="1:30" ht="14.4" x14ac:dyDescent="0.3">
      <c r="A24" s="25">
        <v>28</v>
      </c>
      <c r="B24" s="25">
        <v>10</v>
      </c>
      <c r="W24" s="29">
        <v>63</v>
      </c>
      <c r="X24" s="29">
        <v>7</v>
      </c>
    </row>
    <row r="25" spans="1:30" ht="14.4" x14ac:dyDescent="0.3">
      <c r="A25" s="25">
        <v>43</v>
      </c>
      <c r="B25" s="25">
        <v>12</v>
      </c>
      <c r="W25" s="29">
        <v>80</v>
      </c>
      <c r="X25" s="29">
        <v>6</v>
      </c>
    </row>
    <row r="26" spans="1:30" ht="14.4" x14ac:dyDescent="0.3">
      <c r="A26" s="25">
        <v>52</v>
      </c>
      <c r="B26" s="25">
        <v>13</v>
      </c>
      <c r="W26" s="29">
        <v>50</v>
      </c>
      <c r="X26" s="29">
        <v>7</v>
      </c>
    </row>
    <row r="27" spans="1:30" ht="14.4" x14ac:dyDescent="0.3">
      <c r="A27" s="25">
        <v>24</v>
      </c>
      <c r="B27" s="25">
        <v>6</v>
      </c>
      <c r="W27" s="29">
        <v>53</v>
      </c>
      <c r="X27" s="29">
        <v>4</v>
      </c>
    </row>
    <row r="28" spans="1:30" ht="14.4" x14ac:dyDescent="0.3">
      <c r="A28" s="25">
        <v>45</v>
      </c>
      <c r="B28" s="25">
        <v>11</v>
      </c>
      <c r="W28" s="29">
        <v>77</v>
      </c>
      <c r="X28" s="29">
        <v>6</v>
      </c>
    </row>
    <row r="29" spans="1:30" ht="14.4" x14ac:dyDescent="0.3">
      <c r="A29" s="25">
        <v>55</v>
      </c>
      <c r="B29" s="25">
        <v>13</v>
      </c>
      <c r="W29" s="29">
        <v>44</v>
      </c>
      <c r="X29" s="29">
        <v>7</v>
      </c>
    </row>
    <row r="30" spans="1:30" ht="14.4" x14ac:dyDescent="0.3">
      <c r="A30" s="25">
        <v>43</v>
      </c>
      <c r="B30" s="25">
        <v>11</v>
      </c>
      <c r="W30" s="29">
        <v>78</v>
      </c>
      <c r="X30" s="29">
        <v>8</v>
      </c>
      <c r="AA30" s="60" t="s">
        <v>61</v>
      </c>
      <c r="AB30" s="96" t="s">
        <v>62</v>
      </c>
      <c r="AC30" s="96"/>
      <c r="AD30" s="96"/>
    </row>
    <row r="31" spans="1:30" ht="14.4" x14ac:dyDescent="0.3">
      <c r="A31" s="25">
        <v>28</v>
      </c>
      <c r="B31" s="25">
        <v>11</v>
      </c>
      <c r="G31" s="61" t="s">
        <v>61</v>
      </c>
      <c r="H31" s="93" t="s">
        <v>62</v>
      </c>
      <c r="I31" s="93"/>
      <c r="J31" s="93"/>
      <c r="W31" s="29">
        <v>42</v>
      </c>
      <c r="X31" s="29">
        <v>5</v>
      </c>
      <c r="AA31" s="43" t="s">
        <v>10</v>
      </c>
      <c r="AB31" s="43" t="s">
        <v>63</v>
      </c>
      <c r="AC31" s="43"/>
      <c r="AD31" s="43"/>
    </row>
    <row r="32" spans="1:30" ht="14.4" x14ac:dyDescent="0.3">
      <c r="A32" s="25">
        <v>31</v>
      </c>
      <c r="B32" s="25">
        <v>7</v>
      </c>
      <c r="G32" t="s">
        <v>2</v>
      </c>
      <c r="H32" t="s">
        <v>63</v>
      </c>
      <c r="W32" s="29">
        <v>50</v>
      </c>
      <c r="X32" s="29">
        <v>4</v>
      </c>
      <c r="AA32" s="43" t="s">
        <v>11</v>
      </c>
      <c r="AB32" s="43" t="s">
        <v>63</v>
      </c>
      <c r="AC32" s="43"/>
      <c r="AD32" s="43"/>
    </row>
    <row r="33" spans="1:30" ht="14.4" x14ac:dyDescent="0.3">
      <c r="A33" s="25">
        <v>25</v>
      </c>
      <c r="B33" s="25">
        <v>9</v>
      </c>
      <c r="G33" t="s">
        <v>3</v>
      </c>
      <c r="H33" t="s">
        <v>63</v>
      </c>
      <c r="W33" s="29">
        <v>72</v>
      </c>
      <c r="X33" s="29">
        <v>6</v>
      </c>
      <c r="AA33" s="43" t="s">
        <v>13</v>
      </c>
      <c r="AB33" s="43" t="s">
        <v>64</v>
      </c>
      <c r="AC33" s="43"/>
      <c r="AD33" s="43"/>
    </row>
    <row r="34" spans="1:30" ht="14.4" x14ac:dyDescent="0.3">
      <c r="A34" s="25">
        <v>26</v>
      </c>
      <c r="B34" s="25">
        <v>7</v>
      </c>
      <c r="G34" t="s">
        <v>5</v>
      </c>
      <c r="H34" t="s">
        <v>64</v>
      </c>
      <c r="W34" s="29">
        <v>76</v>
      </c>
      <c r="X34" s="29">
        <v>6</v>
      </c>
      <c r="AA34" s="43" t="s">
        <v>65</v>
      </c>
      <c r="AB34" s="43" t="s">
        <v>64</v>
      </c>
      <c r="AC34" s="43"/>
      <c r="AD34" s="43"/>
    </row>
    <row r="35" spans="1:30" ht="14.4" x14ac:dyDescent="0.3">
      <c r="A35" s="25">
        <v>25</v>
      </c>
      <c r="B35" s="25">
        <v>10</v>
      </c>
      <c r="G35" t="s">
        <v>68</v>
      </c>
      <c r="H35" t="s">
        <v>64</v>
      </c>
      <c r="W35" s="29">
        <v>41</v>
      </c>
      <c r="X35" s="29">
        <v>5</v>
      </c>
      <c r="AA35" s="43" t="s">
        <v>66</v>
      </c>
      <c r="AB35" s="43" t="s">
        <v>64</v>
      </c>
      <c r="AC35" s="43"/>
      <c r="AD35" s="43"/>
    </row>
    <row r="36" spans="1:30" ht="14.4" x14ac:dyDescent="0.3">
      <c r="A36" s="25">
        <v>56</v>
      </c>
      <c r="B36" s="25">
        <v>13</v>
      </c>
      <c r="G36" t="s">
        <v>69</v>
      </c>
      <c r="H36" t="s">
        <v>64</v>
      </c>
      <c r="W36" s="29">
        <v>49</v>
      </c>
      <c r="X36" s="29">
        <v>5</v>
      </c>
      <c r="AA36" s="43" t="s">
        <v>67</v>
      </c>
      <c r="AB36" s="43" t="s">
        <v>64</v>
      </c>
      <c r="AC36" s="43"/>
      <c r="AD36" s="43"/>
    </row>
    <row r="37" spans="1:30" ht="14.4" x14ac:dyDescent="0.3">
      <c r="A37" s="25">
        <v>41</v>
      </c>
      <c r="B37" s="25">
        <v>11</v>
      </c>
      <c r="G37" t="s">
        <v>70</v>
      </c>
      <c r="H37" t="s">
        <v>64</v>
      </c>
      <c r="W37" s="29">
        <v>78</v>
      </c>
      <c r="X37" s="29">
        <v>9</v>
      </c>
    </row>
    <row r="38" spans="1:30" ht="14.4" x14ac:dyDescent="0.3">
      <c r="A38" s="25">
        <v>34</v>
      </c>
      <c r="B38" s="25">
        <v>9</v>
      </c>
      <c r="W38" s="29">
        <v>69</v>
      </c>
      <c r="X38" s="29">
        <v>7</v>
      </c>
    </row>
    <row r="39" spans="1:30" ht="14.4" x14ac:dyDescent="0.3">
      <c r="A39" s="25">
        <v>31</v>
      </c>
      <c r="B39" s="25">
        <v>10</v>
      </c>
      <c r="W39" s="29">
        <v>58</v>
      </c>
      <c r="X39" s="29">
        <v>7</v>
      </c>
    </row>
    <row r="40" spans="1:30" ht="14.4" x14ac:dyDescent="0.3">
      <c r="A40" s="25">
        <v>41</v>
      </c>
      <c r="B40" s="25">
        <v>13</v>
      </c>
      <c r="W40" s="29">
        <v>48</v>
      </c>
      <c r="X40" s="29">
        <v>4</v>
      </c>
    </row>
    <row r="41" spans="1:30" ht="14.4" x14ac:dyDescent="0.3">
      <c r="A41" s="25">
        <v>41</v>
      </c>
      <c r="B41" s="25">
        <v>13</v>
      </c>
      <c r="W41" s="29">
        <v>44</v>
      </c>
      <c r="X41" s="29">
        <v>4</v>
      </c>
    </row>
    <row r="42" spans="1:30" ht="14.4" x14ac:dyDescent="0.3">
      <c r="A42" s="25">
        <v>35</v>
      </c>
      <c r="B42" s="25">
        <v>12</v>
      </c>
      <c r="W42" s="29">
        <v>43</v>
      </c>
      <c r="X42" s="29">
        <v>5</v>
      </c>
    </row>
    <row r="43" spans="1:30" ht="14.4" x14ac:dyDescent="0.3">
      <c r="A43" s="25">
        <v>29</v>
      </c>
      <c r="B43" s="25">
        <v>9</v>
      </c>
      <c r="W43" s="29">
        <v>71</v>
      </c>
      <c r="X43" s="29">
        <v>8</v>
      </c>
    </row>
    <row r="44" spans="1:30" ht="14.4" x14ac:dyDescent="0.3">
      <c r="A44" s="25">
        <v>54</v>
      </c>
      <c r="B44" s="25">
        <v>16</v>
      </c>
      <c r="W44" s="29">
        <v>74</v>
      </c>
      <c r="X44" s="29">
        <v>5</v>
      </c>
    </row>
    <row r="45" spans="1:30" ht="14.4" x14ac:dyDescent="0.3">
      <c r="A45" s="25">
        <v>40</v>
      </c>
      <c r="B45" s="25">
        <v>10</v>
      </c>
      <c r="W45" s="29">
        <v>74</v>
      </c>
      <c r="X45" s="29">
        <v>5</v>
      </c>
    </row>
    <row r="46" spans="1:30" ht="14.4" x14ac:dyDescent="0.3">
      <c r="A46" s="25">
        <v>31</v>
      </c>
      <c r="B46" s="25">
        <v>8</v>
      </c>
      <c r="W46" s="29">
        <v>80</v>
      </c>
      <c r="X46" s="29">
        <v>8</v>
      </c>
    </row>
    <row r="47" spans="1:30" ht="14.4" x14ac:dyDescent="0.3">
      <c r="A47" s="25">
        <v>42</v>
      </c>
      <c r="B47" s="25">
        <v>10</v>
      </c>
      <c r="W47" s="29">
        <v>40</v>
      </c>
      <c r="X47" s="29">
        <v>3</v>
      </c>
    </row>
    <row r="48" spans="1:30" ht="14.4" x14ac:dyDescent="0.3">
      <c r="A48" s="25">
        <v>26</v>
      </c>
      <c r="B48" s="25">
        <v>7</v>
      </c>
      <c r="W48" s="29">
        <v>63</v>
      </c>
      <c r="X48" s="29">
        <v>8</v>
      </c>
    </row>
    <row r="49" spans="1:24" ht="14.4" x14ac:dyDescent="0.3">
      <c r="A49" s="25">
        <v>31</v>
      </c>
      <c r="B49" s="25">
        <v>10</v>
      </c>
      <c r="W49" s="29">
        <v>36</v>
      </c>
      <c r="X49" s="29">
        <v>7</v>
      </c>
    </row>
    <row r="50" spans="1:24" ht="14.4" x14ac:dyDescent="0.3">
      <c r="A50" s="25">
        <v>31</v>
      </c>
      <c r="B50" s="25">
        <v>9</v>
      </c>
      <c r="W50" s="29">
        <v>74</v>
      </c>
      <c r="X50" s="29">
        <v>7</v>
      </c>
    </row>
    <row r="51" spans="1:24" ht="14.4" x14ac:dyDescent="0.3">
      <c r="A51" s="25">
        <v>48</v>
      </c>
      <c r="B51" s="25">
        <v>11</v>
      </c>
      <c r="W51" s="29">
        <v>62</v>
      </c>
      <c r="X51" s="29">
        <v>4</v>
      </c>
    </row>
    <row r="52" spans="1:24" ht="14.4" x14ac:dyDescent="0.3">
      <c r="A52" s="25">
        <v>34</v>
      </c>
      <c r="B52" s="25">
        <v>11</v>
      </c>
      <c r="W52" s="29">
        <v>67</v>
      </c>
      <c r="X52" s="29">
        <v>7</v>
      </c>
    </row>
    <row r="53" spans="1:24" ht="14.4" x14ac:dyDescent="0.3">
      <c r="A53" s="25">
        <v>32</v>
      </c>
      <c r="B53" s="25">
        <v>8</v>
      </c>
      <c r="W53" s="29">
        <v>64</v>
      </c>
      <c r="X53" s="29">
        <v>7</v>
      </c>
    </row>
    <row r="54" spans="1:24" ht="14.4" x14ac:dyDescent="0.3">
      <c r="A54" s="25">
        <v>48</v>
      </c>
      <c r="B54" s="25">
        <v>11</v>
      </c>
      <c r="W54" s="29">
        <v>61</v>
      </c>
      <c r="X54" s="29">
        <v>8</v>
      </c>
    </row>
    <row r="55" spans="1:24" ht="14.4" x14ac:dyDescent="0.3">
      <c r="A55" s="25">
        <v>28</v>
      </c>
      <c r="B55" s="25">
        <v>7</v>
      </c>
      <c r="W55" s="29">
        <v>74</v>
      </c>
      <c r="X55" s="29">
        <v>5</v>
      </c>
    </row>
    <row r="56" spans="1:24" ht="14.4" x14ac:dyDescent="0.3">
      <c r="A56" s="25">
        <v>51</v>
      </c>
      <c r="B56" s="25">
        <v>14</v>
      </c>
      <c r="W56" s="29">
        <v>71</v>
      </c>
      <c r="X56" s="29">
        <v>9</v>
      </c>
    </row>
    <row r="57" spans="1:24" ht="14.4" x14ac:dyDescent="0.3">
      <c r="A57" s="25">
        <v>44</v>
      </c>
      <c r="B57" s="25">
        <v>11</v>
      </c>
      <c r="W57" s="29">
        <v>52</v>
      </c>
      <c r="X57" s="29">
        <v>4</v>
      </c>
    </row>
    <row r="58" spans="1:24" ht="14.4" x14ac:dyDescent="0.3">
      <c r="A58" s="25">
        <v>35</v>
      </c>
      <c r="B58" s="25">
        <v>12</v>
      </c>
      <c r="W58" s="29">
        <v>66</v>
      </c>
      <c r="X58" s="29">
        <v>7</v>
      </c>
    </row>
    <row r="59" spans="1:24" ht="14.4" x14ac:dyDescent="0.3">
      <c r="A59" s="25">
        <v>55</v>
      </c>
      <c r="B59" s="25">
        <v>15</v>
      </c>
      <c r="W59" s="29">
        <v>47</v>
      </c>
      <c r="X59" s="29">
        <v>7</v>
      </c>
    </row>
    <row r="60" spans="1:24" ht="14.4" x14ac:dyDescent="0.3">
      <c r="A60" s="25">
        <v>54</v>
      </c>
      <c r="B60" s="25">
        <v>12</v>
      </c>
      <c r="W60" s="29">
        <v>32</v>
      </c>
      <c r="X60" s="29">
        <v>3</v>
      </c>
    </row>
    <row r="61" spans="1:24" ht="14.4" x14ac:dyDescent="0.3">
      <c r="A61" s="25">
        <v>46</v>
      </c>
      <c r="B61" s="25">
        <v>12</v>
      </c>
      <c r="W61" s="29">
        <v>68</v>
      </c>
      <c r="X61" s="29">
        <v>4</v>
      </c>
    </row>
    <row r="62" spans="1:24" ht="14.4" x14ac:dyDescent="0.3">
      <c r="A62" s="25">
        <v>57</v>
      </c>
      <c r="B62" s="25">
        <v>15</v>
      </c>
      <c r="W62" s="29">
        <v>51</v>
      </c>
      <c r="X62" s="29">
        <v>6</v>
      </c>
    </row>
    <row r="63" spans="1:24" ht="14.4" x14ac:dyDescent="0.3">
      <c r="A63" s="25">
        <v>28</v>
      </c>
      <c r="B63" s="25">
        <v>8</v>
      </c>
      <c r="W63" s="29">
        <v>42</v>
      </c>
      <c r="X63" s="29">
        <v>6</v>
      </c>
    </row>
    <row r="64" spans="1:24" ht="14.4" x14ac:dyDescent="0.3">
      <c r="A64" s="25">
        <v>40</v>
      </c>
      <c r="B64" s="25">
        <v>11</v>
      </c>
      <c r="W64" s="29">
        <v>50</v>
      </c>
      <c r="X64" s="29">
        <v>4</v>
      </c>
    </row>
    <row r="65" spans="1:24" ht="14.4" x14ac:dyDescent="0.3">
      <c r="A65" s="25">
        <v>43</v>
      </c>
      <c r="B65" s="25">
        <v>13</v>
      </c>
      <c r="W65" s="29">
        <v>56</v>
      </c>
      <c r="X65" s="29">
        <v>8</v>
      </c>
    </row>
    <row r="66" spans="1:24" ht="14.4" x14ac:dyDescent="0.3">
      <c r="A66" s="25">
        <v>51</v>
      </c>
      <c r="B66" s="25">
        <v>14</v>
      </c>
      <c r="W66" s="29">
        <v>71</v>
      </c>
      <c r="X66" s="29">
        <v>6</v>
      </c>
    </row>
    <row r="67" spans="1:24" ht="14.4" x14ac:dyDescent="0.3">
      <c r="A67" s="25">
        <v>44</v>
      </c>
      <c r="B67" s="25">
        <v>13</v>
      </c>
      <c r="W67" s="29">
        <v>33</v>
      </c>
      <c r="X67" s="29">
        <v>5</v>
      </c>
    </row>
    <row r="68" spans="1:24" ht="14.4" x14ac:dyDescent="0.3">
      <c r="A68" s="25">
        <v>24</v>
      </c>
      <c r="B68" s="25">
        <v>10</v>
      </c>
      <c r="W68" s="29">
        <v>70</v>
      </c>
      <c r="X68" s="29">
        <v>9</v>
      </c>
    </row>
    <row r="69" spans="1:24" ht="14.4" x14ac:dyDescent="0.3">
      <c r="A69" s="25">
        <v>29</v>
      </c>
      <c r="B69" s="25">
        <v>9</v>
      </c>
      <c r="W69" s="29">
        <v>33</v>
      </c>
      <c r="X69" s="29">
        <v>7</v>
      </c>
    </row>
    <row r="70" spans="1:24" ht="14.4" x14ac:dyDescent="0.3">
      <c r="A70" s="25">
        <v>22</v>
      </c>
      <c r="B70" s="25">
        <v>5</v>
      </c>
      <c r="W70" s="29">
        <v>62</v>
      </c>
      <c r="X70" s="29">
        <v>5</v>
      </c>
    </row>
    <row r="71" spans="1:24" ht="14.4" x14ac:dyDescent="0.3">
      <c r="A71" s="25">
        <v>59</v>
      </c>
      <c r="B71" s="25">
        <v>15</v>
      </c>
      <c r="W71" s="29">
        <v>87</v>
      </c>
      <c r="X71" s="29">
        <v>5</v>
      </c>
    </row>
    <row r="72" spans="1:24" ht="14.4" x14ac:dyDescent="0.3">
      <c r="A72" s="25">
        <v>43</v>
      </c>
      <c r="B72" s="25">
        <v>10</v>
      </c>
      <c r="W72" s="29">
        <v>65</v>
      </c>
      <c r="X72" s="29">
        <v>7</v>
      </c>
    </row>
    <row r="73" spans="1:24" ht="14.4" x14ac:dyDescent="0.3">
      <c r="A73" s="25">
        <v>61</v>
      </c>
      <c r="B73" s="25">
        <v>17</v>
      </c>
      <c r="W73" s="29">
        <v>60</v>
      </c>
      <c r="X73" s="29">
        <v>4</v>
      </c>
    </row>
    <row r="74" spans="1:24" ht="14.4" x14ac:dyDescent="0.3">
      <c r="A74" s="25">
        <v>54</v>
      </c>
      <c r="B74" s="25">
        <v>15</v>
      </c>
      <c r="W74" s="29">
        <v>44</v>
      </c>
      <c r="X74" s="29">
        <v>5</v>
      </c>
    </row>
    <row r="75" spans="1:24" ht="14.4" x14ac:dyDescent="0.3">
      <c r="A75" s="25">
        <v>39</v>
      </c>
      <c r="B75" s="25">
        <v>9</v>
      </c>
      <c r="W75" s="29">
        <v>66</v>
      </c>
      <c r="X75" s="29">
        <v>8</v>
      </c>
    </row>
    <row r="76" spans="1:24" ht="14.4" x14ac:dyDescent="0.3">
      <c r="A76" s="25">
        <v>33</v>
      </c>
      <c r="B76" s="25">
        <v>8</v>
      </c>
      <c r="W76" s="29">
        <v>58</v>
      </c>
      <c r="X76" s="29">
        <v>4</v>
      </c>
    </row>
    <row r="77" spans="1:24" ht="14.4" x14ac:dyDescent="0.3">
      <c r="A77" s="25">
        <v>32</v>
      </c>
      <c r="B77" s="25">
        <v>9</v>
      </c>
      <c r="W77" s="29">
        <v>54</v>
      </c>
      <c r="X77" s="29">
        <v>4</v>
      </c>
    </row>
    <row r="78" spans="1:24" ht="14.4" x14ac:dyDescent="0.3">
      <c r="A78" s="25">
        <v>59</v>
      </c>
      <c r="B78" s="25">
        <v>17</v>
      </c>
      <c r="W78" s="29">
        <v>70</v>
      </c>
      <c r="X78" s="29">
        <v>7</v>
      </c>
    </row>
    <row r="79" spans="1:24" ht="14.4" x14ac:dyDescent="0.3">
      <c r="A79" s="25">
        <v>28</v>
      </c>
      <c r="B79" s="25">
        <v>10</v>
      </c>
      <c r="W79" s="29">
        <v>45</v>
      </c>
      <c r="X79" s="29">
        <v>4</v>
      </c>
    </row>
    <row r="80" spans="1:24" ht="14.4" x14ac:dyDescent="0.3">
      <c r="A80" s="25">
        <v>37</v>
      </c>
      <c r="B80" s="25">
        <v>12</v>
      </c>
      <c r="W80" s="29">
        <v>34</v>
      </c>
      <c r="X80" s="29">
        <v>4</v>
      </c>
    </row>
    <row r="81" spans="1:24" ht="14.4" x14ac:dyDescent="0.3">
      <c r="A81" s="25">
        <v>48</v>
      </c>
      <c r="B81" s="25">
        <v>11</v>
      </c>
      <c r="W81" s="29">
        <v>41</v>
      </c>
      <c r="X81" s="29">
        <v>6</v>
      </c>
    </row>
    <row r="82" spans="1:24" ht="14.4" x14ac:dyDescent="0.3">
      <c r="A82" s="25">
        <v>35</v>
      </c>
      <c r="B82" s="25">
        <v>11</v>
      </c>
      <c r="W82" s="29">
        <v>66</v>
      </c>
      <c r="X82" s="29">
        <v>4</v>
      </c>
    </row>
    <row r="83" spans="1:24" ht="14.4" x14ac:dyDescent="0.3">
      <c r="A83" s="25">
        <v>36</v>
      </c>
      <c r="B83" s="25">
        <v>11</v>
      </c>
      <c r="W83" s="29">
        <v>55</v>
      </c>
      <c r="X83" s="29">
        <v>8</v>
      </c>
    </row>
    <row r="84" spans="1:24" ht="14.4" x14ac:dyDescent="0.3">
      <c r="A84" s="25">
        <v>54</v>
      </c>
      <c r="B84" s="25">
        <v>12</v>
      </c>
      <c r="W84" s="29">
        <v>78</v>
      </c>
      <c r="X84" s="29">
        <v>9</v>
      </c>
    </row>
    <row r="85" spans="1:24" ht="14.4" x14ac:dyDescent="0.3">
      <c r="A85" s="25">
        <v>41</v>
      </c>
      <c r="B85" s="25">
        <v>10</v>
      </c>
      <c r="W85" s="29">
        <v>41</v>
      </c>
      <c r="X85" s="29">
        <v>3</v>
      </c>
    </row>
    <row r="86" spans="1:24" ht="14.4" x14ac:dyDescent="0.3">
      <c r="A86" s="25">
        <v>40</v>
      </c>
      <c r="B86" s="25">
        <v>13</v>
      </c>
      <c r="W86" s="29">
        <v>68</v>
      </c>
      <c r="X86" s="29">
        <v>5</v>
      </c>
    </row>
    <row r="87" spans="1:24" ht="14.4" x14ac:dyDescent="0.3">
      <c r="A87" s="25">
        <v>36</v>
      </c>
      <c r="B87" s="25">
        <v>9</v>
      </c>
      <c r="W87" s="29">
        <v>74</v>
      </c>
      <c r="X87" s="29">
        <v>7</v>
      </c>
    </row>
    <row r="88" spans="1:24" ht="14.4" x14ac:dyDescent="0.3">
      <c r="A88" s="25">
        <v>39</v>
      </c>
      <c r="B88" s="25">
        <v>10</v>
      </c>
      <c r="W88" s="29">
        <v>62</v>
      </c>
      <c r="X88" s="29">
        <v>5</v>
      </c>
    </row>
    <row r="89" spans="1:24" ht="14.4" x14ac:dyDescent="0.3">
      <c r="A89" s="25">
        <v>25</v>
      </c>
      <c r="B89" s="25">
        <v>6</v>
      </c>
      <c r="W89" s="29">
        <v>40</v>
      </c>
      <c r="X89" s="29">
        <v>5</v>
      </c>
    </row>
    <row r="90" spans="1:24" ht="14.4" x14ac:dyDescent="0.3">
      <c r="A90" s="25">
        <v>41</v>
      </c>
      <c r="B90" s="25">
        <v>11</v>
      </c>
      <c r="W90" s="29">
        <v>67</v>
      </c>
      <c r="X90" s="29">
        <v>5</v>
      </c>
    </row>
    <row r="91" spans="1:24" ht="14.4" x14ac:dyDescent="0.3">
      <c r="A91" s="25">
        <v>42</v>
      </c>
      <c r="B91" s="25">
        <v>11</v>
      </c>
      <c r="W91" s="29">
        <v>79</v>
      </c>
      <c r="X91" s="29">
        <v>9</v>
      </c>
    </row>
    <row r="92" spans="1:24" ht="14.4" x14ac:dyDescent="0.3">
      <c r="A92" s="25">
        <v>30</v>
      </c>
      <c r="B92" s="25">
        <v>7</v>
      </c>
      <c r="W92" s="29">
        <v>59</v>
      </c>
      <c r="X92" s="29">
        <v>5</v>
      </c>
    </row>
    <row r="93" spans="1:24" ht="14.4" x14ac:dyDescent="0.3">
      <c r="A93" s="25">
        <v>39</v>
      </c>
      <c r="B93" s="25">
        <v>10</v>
      </c>
      <c r="W93" s="29">
        <v>73</v>
      </c>
      <c r="X93" s="29">
        <v>9</v>
      </c>
    </row>
    <row r="94" spans="1:24" ht="14.4" x14ac:dyDescent="0.3">
      <c r="A94" s="25">
        <v>34</v>
      </c>
      <c r="B94" s="25">
        <v>12</v>
      </c>
      <c r="W94" s="29">
        <v>56</v>
      </c>
      <c r="X94" s="29">
        <v>7</v>
      </c>
    </row>
    <row r="95" spans="1:24" ht="14.4" x14ac:dyDescent="0.3">
      <c r="A95" s="25">
        <v>52</v>
      </c>
      <c r="B95" s="25">
        <v>14</v>
      </c>
      <c r="W95" s="29">
        <v>82</v>
      </c>
      <c r="X95" s="29">
        <v>5</v>
      </c>
    </row>
    <row r="96" spans="1:24" ht="14.4" x14ac:dyDescent="0.3">
      <c r="A96" s="25">
        <v>53</v>
      </c>
      <c r="B96" s="25">
        <v>13</v>
      </c>
      <c r="W96" s="29">
        <v>62</v>
      </c>
      <c r="X96" s="29">
        <v>5</v>
      </c>
    </row>
    <row r="97" spans="1:24" ht="14.4" x14ac:dyDescent="0.3">
      <c r="A97" s="25">
        <v>35</v>
      </c>
      <c r="B97" s="25">
        <v>9</v>
      </c>
      <c r="W97" s="29">
        <v>76</v>
      </c>
      <c r="X97" s="29">
        <v>6</v>
      </c>
    </row>
    <row r="98" spans="1:24" ht="14.4" x14ac:dyDescent="0.3">
      <c r="A98" s="25">
        <v>44</v>
      </c>
      <c r="B98" s="25">
        <v>10</v>
      </c>
      <c r="W98" s="29">
        <v>35</v>
      </c>
      <c r="X98" s="29">
        <v>5</v>
      </c>
    </row>
    <row r="99" spans="1:24" ht="14.4" x14ac:dyDescent="0.3">
      <c r="A99" s="25">
        <v>26</v>
      </c>
      <c r="B99" s="25">
        <v>6</v>
      </c>
      <c r="W99" s="29">
        <v>61</v>
      </c>
      <c r="X99" s="29">
        <v>4</v>
      </c>
    </row>
    <row r="100" spans="1:24" ht="14.4" x14ac:dyDescent="0.3">
      <c r="A100" s="25">
        <v>40</v>
      </c>
      <c r="B100" s="25">
        <v>9</v>
      </c>
      <c r="W100" s="29">
        <v>65</v>
      </c>
      <c r="X100" s="29">
        <v>7</v>
      </c>
    </row>
    <row r="101" spans="1:24" ht="14.4" x14ac:dyDescent="0.3">
      <c r="A101" s="25">
        <v>57</v>
      </c>
      <c r="B101" s="25">
        <v>16</v>
      </c>
      <c r="W101" s="29">
        <v>83</v>
      </c>
      <c r="X101" s="29">
        <v>9</v>
      </c>
    </row>
    <row r="102" spans="1:24" ht="14.4" x14ac:dyDescent="0.3">
      <c r="A102" s="25">
        <v>36</v>
      </c>
      <c r="B102" s="25">
        <v>10</v>
      </c>
      <c r="W102" s="29">
        <v>35</v>
      </c>
      <c r="X102" s="29">
        <v>5</v>
      </c>
    </row>
    <row r="103" spans="1:24" ht="14.4" x14ac:dyDescent="0.3">
      <c r="A103" s="25">
        <v>22</v>
      </c>
      <c r="B103" s="25">
        <v>6</v>
      </c>
      <c r="W103" s="29">
        <v>44</v>
      </c>
      <c r="X103" s="29">
        <v>3</v>
      </c>
    </row>
    <row r="104" spans="1:24" ht="14.4" x14ac:dyDescent="0.3">
      <c r="A104" s="25">
        <v>43</v>
      </c>
      <c r="B104" s="25">
        <v>13</v>
      </c>
      <c r="W104" s="29">
        <v>57</v>
      </c>
      <c r="X104" s="29">
        <v>5</v>
      </c>
    </row>
    <row r="105" spans="1:24" ht="14.4" x14ac:dyDescent="0.3">
      <c r="A105" s="25">
        <v>57</v>
      </c>
      <c r="B105" s="25">
        <v>12</v>
      </c>
      <c r="W105" s="29">
        <v>76</v>
      </c>
      <c r="X105" s="29">
        <v>7</v>
      </c>
    </row>
    <row r="106" spans="1:24" ht="14.4" x14ac:dyDescent="0.3">
      <c r="A106" s="25">
        <v>39</v>
      </c>
      <c r="B106" s="25">
        <v>13</v>
      </c>
      <c r="W106" s="29">
        <v>48</v>
      </c>
      <c r="X106" s="29">
        <v>7</v>
      </c>
    </row>
    <row r="107" spans="1:24" ht="14.4" x14ac:dyDescent="0.3">
      <c r="A107" s="25">
        <v>36</v>
      </c>
      <c r="B107" s="25">
        <v>10</v>
      </c>
      <c r="W107" s="29">
        <v>62</v>
      </c>
      <c r="X107" s="29">
        <v>8</v>
      </c>
    </row>
    <row r="108" spans="1:24" ht="14.4" x14ac:dyDescent="0.3">
      <c r="A108" s="25">
        <v>58</v>
      </c>
      <c r="B108" s="25">
        <v>16</v>
      </c>
      <c r="W108" s="29">
        <v>45</v>
      </c>
      <c r="X108" s="29">
        <v>7</v>
      </c>
    </row>
    <row r="109" spans="1:24" ht="14.4" x14ac:dyDescent="0.3">
      <c r="A109" s="25">
        <v>36</v>
      </c>
      <c r="B109" s="25">
        <v>10</v>
      </c>
      <c r="W109" s="29">
        <v>34</v>
      </c>
      <c r="X109" s="29">
        <v>4</v>
      </c>
    </row>
    <row r="110" spans="1:24" ht="14.4" x14ac:dyDescent="0.3">
      <c r="A110" s="25">
        <v>33</v>
      </c>
      <c r="B110" s="25">
        <v>12</v>
      </c>
      <c r="W110" s="29">
        <v>51</v>
      </c>
      <c r="X110" s="29">
        <v>8</v>
      </c>
    </row>
    <row r="111" spans="1:24" ht="14.4" x14ac:dyDescent="0.3">
      <c r="A111" s="25">
        <v>43</v>
      </c>
      <c r="B111" s="25">
        <v>12</v>
      </c>
      <c r="W111" s="29">
        <v>85</v>
      </c>
      <c r="X111" s="29">
        <v>8</v>
      </c>
    </row>
    <row r="112" spans="1:24" ht="14.4" x14ac:dyDescent="0.3">
      <c r="A112" s="25">
        <v>62</v>
      </c>
      <c r="B112" s="25">
        <v>16</v>
      </c>
      <c r="W112" s="29">
        <v>59</v>
      </c>
      <c r="X112" s="29">
        <v>4</v>
      </c>
    </row>
    <row r="113" spans="1:24" ht="14.4" x14ac:dyDescent="0.3">
      <c r="A113" s="25">
        <v>45</v>
      </c>
      <c r="B113" s="25">
        <v>10</v>
      </c>
      <c r="W113" s="29">
        <v>67</v>
      </c>
      <c r="X113" s="29">
        <v>8</v>
      </c>
    </row>
    <row r="114" spans="1:24" ht="14.4" x14ac:dyDescent="0.3">
      <c r="A114" s="25">
        <v>51</v>
      </c>
      <c r="B114" s="25">
        <v>14</v>
      </c>
      <c r="W114" s="29">
        <v>77</v>
      </c>
      <c r="X114" s="29">
        <v>9</v>
      </c>
    </row>
    <row r="115" spans="1:24" ht="14.4" x14ac:dyDescent="0.3">
      <c r="A115" s="25">
        <v>19</v>
      </c>
      <c r="B115" s="25">
        <v>8</v>
      </c>
      <c r="W115" s="29">
        <v>60</v>
      </c>
      <c r="X115" s="29">
        <v>7</v>
      </c>
    </row>
    <row r="116" spans="1:24" ht="14.4" x14ac:dyDescent="0.3">
      <c r="A116" s="25">
        <v>39</v>
      </c>
      <c r="B116" s="25">
        <v>11</v>
      </c>
      <c r="W116" s="29">
        <v>53</v>
      </c>
      <c r="X116" s="29">
        <v>6</v>
      </c>
    </row>
    <row r="117" spans="1:24" ht="14.4" x14ac:dyDescent="0.3">
      <c r="A117" s="25">
        <v>59</v>
      </c>
      <c r="B117" s="25">
        <v>15</v>
      </c>
      <c r="W117" s="29">
        <v>84</v>
      </c>
      <c r="X117" s="29">
        <v>5</v>
      </c>
    </row>
    <row r="118" spans="1:24" ht="14.4" x14ac:dyDescent="0.3">
      <c r="A118" s="25">
        <v>53</v>
      </c>
      <c r="B118" s="25">
        <v>16</v>
      </c>
      <c r="W118" s="29">
        <v>37</v>
      </c>
      <c r="X118" s="29">
        <v>3</v>
      </c>
    </row>
    <row r="119" spans="1:24" ht="14.4" x14ac:dyDescent="0.3">
      <c r="A119" s="25">
        <v>36</v>
      </c>
      <c r="B119" s="25">
        <v>11</v>
      </c>
      <c r="W119" s="29">
        <v>67</v>
      </c>
      <c r="X119" s="29">
        <v>8</v>
      </c>
    </row>
    <row r="120" spans="1:24" ht="14.4" x14ac:dyDescent="0.3">
      <c r="A120" s="25">
        <v>31</v>
      </c>
      <c r="B120" s="25">
        <v>7</v>
      </c>
      <c r="W120" s="29">
        <v>57</v>
      </c>
      <c r="X120" s="29">
        <v>7</v>
      </c>
    </row>
    <row r="121" spans="1:24" ht="14.4" x14ac:dyDescent="0.3">
      <c r="A121" s="25">
        <v>21</v>
      </c>
      <c r="B121" s="25">
        <v>6</v>
      </c>
      <c r="W121" s="29">
        <v>83</v>
      </c>
      <c r="X121" s="29">
        <v>8</v>
      </c>
    </row>
    <row r="122" spans="1:24" ht="14.4" x14ac:dyDescent="0.3">
      <c r="A122" s="25">
        <v>52</v>
      </c>
      <c r="B122" s="25">
        <v>11</v>
      </c>
      <c r="W122" s="29">
        <v>70</v>
      </c>
      <c r="X122" s="29">
        <v>5</v>
      </c>
    </row>
    <row r="123" spans="1:24" ht="14.4" x14ac:dyDescent="0.3">
      <c r="A123" s="25">
        <v>54</v>
      </c>
      <c r="B123" s="25">
        <v>15</v>
      </c>
      <c r="W123" s="29">
        <v>67</v>
      </c>
      <c r="X123" s="29">
        <v>5</v>
      </c>
    </row>
    <row r="124" spans="1:24" ht="14.4" x14ac:dyDescent="0.3">
      <c r="A124" s="25">
        <v>35</v>
      </c>
      <c r="B124" s="25">
        <v>8</v>
      </c>
      <c r="W124" s="29">
        <v>37</v>
      </c>
      <c r="X124" s="29">
        <v>5</v>
      </c>
    </row>
    <row r="125" spans="1:24" ht="14.4" x14ac:dyDescent="0.3">
      <c r="A125" s="25">
        <v>48</v>
      </c>
      <c r="B125" s="25">
        <v>12</v>
      </c>
      <c r="W125" s="29">
        <v>58</v>
      </c>
      <c r="X125" s="29">
        <v>4</v>
      </c>
    </row>
    <row r="126" spans="1:24" ht="14.4" x14ac:dyDescent="0.3">
      <c r="A126" s="25">
        <v>53</v>
      </c>
      <c r="B126" s="25">
        <v>16</v>
      </c>
      <c r="W126" s="29">
        <v>68</v>
      </c>
      <c r="X126" s="29">
        <v>4</v>
      </c>
    </row>
    <row r="127" spans="1:24" ht="14.4" x14ac:dyDescent="0.3">
      <c r="A127" s="25">
        <v>25</v>
      </c>
      <c r="B127" s="25">
        <v>7</v>
      </c>
      <c r="W127" s="29">
        <v>72</v>
      </c>
      <c r="X127" s="29">
        <v>9</v>
      </c>
    </row>
    <row r="128" spans="1:24" ht="14.4" x14ac:dyDescent="0.3">
      <c r="A128" s="25">
        <v>25</v>
      </c>
      <c r="B128" s="25">
        <v>7</v>
      </c>
      <c r="W128" s="29">
        <v>60</v>
      </c>
      <c r="X128" s="29">
        <v>5</v>
      </c>
    </row>
    <row r="129" spans="1:24" ht="14.4" x14ac:dyDescent="0.3">
      <c r="A129" s="25">
        <v>58</v>
      </c>
      <c r="B129" s="25">
        <v>17</v>
      </c>
      <c r="W129" s="29">
        <v>41</v>
      </c>
      <c r="X129" s="29">
        <v>5</v>
      </c>
    </row>
    <row r="130" spans="1:24" ht="14.4" x14ac:dyDescent="0.3">
      <c r="A130" s="25">
        <v>41</v>
      </c>
      <c r="B130" s="25">
        <v>9</v>
      </c>
      <c r="W130" s="29">
        <v>40</v>
      </c>
      <c r="X130" s="29">
        <v>5</v>
      </c>
    </row>
    <row r="131" spans="1:24" ht="14.4" x14ac:dyDescent="0.3">
      <c r="A131" s="25">
        <v>47</v>
      </c>
      <c r="B131" s="25">
        <v>13</v>
      </c>
      <c r="W131" s="29">
        <v>49</v>
      </c>
      <c r="X131" s="29">
        <v>7</v>
      </c>
    </row>
    <row r="132" spans="1:24" ht="14.4" x14ac:dyDescent="0.3">
      <c r="A132" s="25">
        <v>34</v>
      </c>
      <c r="B132" s="25">
        <v>10</v>
      </c>
      <c r="W132" s="29">
        <v>52</v>
      </c>
      <c r="X132" s="29">
        <v>5</v>
      </c>
    </row>
    <row r="133" spans="1:24" ht="14.4" x14ac:dyDescent="0.3">
      <c r="A133" s="25">
        <v>42</v>
      </c>
      <c r="B133" s="25">
        <v>13</v>
      </c>
      <c r="W133" s="29">
        <v>78</v>
      </c>
      <c r="X133" s="29">
        <v>7</v>
      </c>
    </row>
    <row r="134" spans="1:24" ht="14.4" x14ac:dyDescent="0.3">
      <c r="A134" s="25">
        <v>33</v>
      </c>
      <c r="B134" s="25">
        <v>9</v>
      </c>
      <c r="W134" s="29">
        <v>83</v>
      </c>
      <c r="X134" s="29">
        <v>8</v>
      </c>
    </row>
    <row r="135" spans="1:24" ht="14.4" x14ac:dyDescent="0.3">
      <c r="A135" s="25">
        <v>54</v>
      </c>
      <c r="B135" s="25">
        <v>12</v>
      </c>
      <c r="W135" s="29">
        <v>38</v>
      </c>
      <c r="X135" s="29">
        <v>6</v>
      </c>
    </row>
    <row r="136" spans="1:24" ht="14.4" x14ac:dyDescent="0.3">
      <c r="A136" s="25">
        <v>44</v>
      </c>
      <c r="B136" s="25">
        <v>12</v>
      </c>
      <c r="W136" s="29">
        <v>41</v>
      </c>
      <c r="X136" s="29">
        <v>7</v>
      </c>
    </row>
    <row r="137" spans="1:24" ht="14.4" x14ac:dyDescent="0.3">
      <c r="A137" s="25">
        <v>50</v>
      </c>
      <c r="B137" s="25">
        <v>15</v>
      </c>
      <c r="W137" s="29">
        <v>72</v>
      </c>
      <c r="X137" s="29">
        <v>5</v>
      </c>
    </row>
    <row r="138" spans="1:24" ht="14.4" x14ac:dyDescent="0.3">
      <c r="A138" s="25">
        <v>59</v>
      </c>
      <c r="B138" s="25">
        <v>17</v>
      </c>
      <c r="W138" s="29">
        <v>54</v>
      </c>
      <c r="X138" s="29">
        <v>6</v>
      </c>
    </row>
    <row r="139" spans="1:24" ht="14.4" x14ac:dyDescent="0.3">
      <c r="A139" s="25">
        <v>23</v>
      </c>
      <c r="B139" s="25">
        <v>9</v>
      </c>
      <c r="W139" s="29">
        <v>36</v>
      </c>
      <c r="X139" s="29">
        <v>4</v>
      </c>
    </row>
    <row r="140" spans="1:24" ht="14.4" x14ac:dyDescent="0.3">
      <c r="A140" s="25">
        <v>59</v>
      </c>
      <c r="B140" s="25">
        <v>13</v>
      </c>
      <c r="W140" s="29">
        <v>54</v>
      </c>
      <c r="X140" s="29">
        <v>5</v>
      </c>
    </row>
    <row r="141" spans="1:24" ht="14.4" x14ac:dyDescent="0.3">
      <c r="A141" s="25">
        <v>36</v>
      </c>
      <c r="B141" s="25">
        <v>10</v>
      </c>
      <c r="W141" s="29">
        <v>55</v>
      </c>
      <c r="X141" s="29">
        <v>5</v>
      </c>
    </row>
    <row r="142" spans="1:24" ht="14.4" x14ac:dyDescent="0.3">
      <c r="A142" s="25">
        <v>42</v>
      </c>
      <c r="B142" s="25">
        <v>10</v>
      </c>
      <c r="W142" s="29">
        <v>45</v>
      </c>
      <c r="X142" s="29">
        <v>6</v>
      </c>
    </row>
    <row r="143" spans="1:24" ht="14.4" x14ac:dyDescent="0.3">
      <c r="A143" s="25">
        <v>29</v>
      </c>
      <c r="B143" s="25">
        <v>7</v>
      </c>
      <c r="W143" s="29">
        <v>83</v>
      </c>
      <c r="X143" s="29">
        <v>8</v>
      </c>
    </row>
    <row r="144" spans="1:24" ht="14.4" x14ac:dyDescent="0.3">
      <c r="A144" s="25">
        <v>26</v>
      </c>
      <c r="B144" s="25">
        <v>7</v>
      </c>
      <c r="W144" s="29">
        <v>55</v>
      </c>
      <c r="X144" s="29">
        <v>8</v>
      </c>
    </row>
    <row r="145" spans="1:24" ht="14.4" x14ac:dyDescent="0.3">
      <c r="A145" s="25">
        <v>23</v>
      </c>
      <c r="B145" s="25">
        <v>6</v>
      </c>
      <c r="W145" s="29">
        <v>41</v>
      </c>
      <c r="X145" s="29">
        <v>6</v>
      </c>
    </row>
    <row r="146" spans="1:24" ht="14.4" x14ac:dyDescent="0.3">
      <c r="A146" s="25">
        <v>48</v>
      </c>
      <c r="B146" s="25">
        <v>13</v>
      </c>
      <c r="W146" s="29">
        <v>73</v>
      </c>
      <c r="X146" s="29">
        <v>6</v>
      </c>
    </row>
    <row r="147" spans="1:24" ht="14.4" x14ac:dyDescent="0.3">
      <c r="A147" s="25">
        <v>46</v>
      </c>
      <c r="B147" s="25">
        <v>14</v>
      </c>
      <c r="W147" s="29">
        <v>77</v>
      </c>
      <c r="X147" s="29">
        <v>5</v>
      </c>
    </row>
    <row r="148" spans="1:24" ht="14.4" x14ac:dyDescent="0.3">
      <c r="A148" s="25">
        <v>37</v>
      </c>
      <c r="B148" s="25">
        <v>12</v>
      </c>
      <c r="W148" s="29">
        <v>88</v>
      </c>
      <c r="X148" s="29">
        <v>5</v>
      </c>
    </row>
    <row r="149" spans="1:24" ht="14.4" x14ac:dyDescent="0.3">
      <c r="A149" s="25">
        <v>36</v>
      </c>
      <c r="B149" s="25">
        <v>9</v>
      </c>
      <c r="W149" s="29">
        <v>63</v>
      </c>
      <c r="X149" s="29">
        <v>4</v>
      </c>
    </row>
    <row r="150" spans="1:24" ht="14.4" x14ac:dyDescent="0.3">
      <c r="A150" s="25">
        <v>37</v>
      </c>
      <c r="B150" s="25">
        <v>8</v>
      </c>
      <c r="W150" s="29">
        <v>60</v>
      </c>
      <c r="X150" s="29">
        <v>7</v>
      </c>
    </row>
    <row r="151" spans="1:24" ht="14.4" x14ac:dyDescent="0.3">
      <c r="A151" s="25">
        <v>41</v>
      </c>
      <c r="B151" s="25">
        <v>11</v>
      </c>
      <c r="W151" s="29">
        <v>76</v>
      </c>
      <c r="X151" s="29">
        <v>8</v>
      </c>
    </row>
    <row r="152" spans="1:24" ht="14.4" x14ac:dyDescent="0.3">
      <c r="A152" s="25">
        <v>23</v>
      </c>
      <c r="B152" s="25">
        <v>9</v>
      </c>
      <c r="W152" s="29">
        <v>48</v>
      </c>
      <c r="X152" s="29">
        <v>4</v>
      </c>
    </row>
    <row r="153" spans="1:24" ht="14.4" x14ac:dyDescent="0.3">
      <c r="A153" s="25">
        <v>40</v>
      </c>
      <c r="B153" s="25">
        <v>13</v>
      </c>
      <c r="W153" s="29">
        <v>58</v>
      </c>
      <c r="X153" s="29">
        <v>6</v>
      </c>
    </row>
    <row r="154" spans="1:24" ht="14.4" x14ac:dyDescent="0.3">
      <c r="A154" s="25">
        <v>35</v>
      </c>
      <c r="B154" s="25">
        <v>11</v>
      </c>
      <c r="W154" s="29">
        <v>45</v>
      </c>
      <c r="X154" s="29">
        <v>5</v>
      </c>
    </row>
    <row r="155" spans="1:24" ht="14.4" x14ac:dyDescent="0.3">
      <c r="A155" s="25">
        <v>61</v>
      </c>
      <c r="B155" s="25">
        <v>16</v>
      </c>
      <c r="W155" s="29">
        <v>56</v>
      </c>
      <c r="X155" s="29">
        <v>7</v>
      </c>
    </row>
    <row r="156" spans="1:24" ht="14.4" x14ac:dyDescent="0.3">
      <c r="A156" s="25">
        <v>36</v>
      </c>
      <c r="B156" s="25">
        <v>9</v>
      </c>
      <c r="W156" s="29">
        <v>73</v>
      </c>
      <c r="X156" s="29">
        <v>5</v>
      </c>
    </row>
    <row r="157" spans="1:24" ht="14.4" x14ac:dyDescent="0.3">
      <c r="A157" s="25">
        <v>48</v>
      </c>
      <c r="B157" s="25">
        <v>13</v>
      </c>
      <c r="W157" s="29">
        <v>48</v>
      </c>
      <c r="X157" s="29">
        <v>7</v>
      </c>
    </row>
    <row r="158" spans="1:24" ht="14.4" x14ac:dyDescent="0.3">
      <c r="A158" s="25">
        <v>22</v>
      </c>
      <c r="B158" s="25">
        <v>7</v>
      </c>
      <c r="W158" s="29">
        <v>71</v>
      </c>
      <c r="X158" s="29">
        <v>5</v>
      </c>
    </row>
    <row r="159" spans="1:24" ht="14.4" x14ac:dyDescent="0.3">
      <c r="A159" s="25">
        <v>46</v>
      </c>
      <c r="B159" s="25">
        <v>14</v>
      </c>
      <c r="W159" s="29">
        <v>70</v>
      </c>
      <c r="X159" s="29">
        <v>5</v>
      </c>
    </row>
    <row r="160" spans="1:24" ht="14.4" x14ac:dyDescent="0.3">
      <c r="A160" s="25">
        <v>56</v>
      </c>
      <c r="B160" s="25">
        <v>15</v>
      </c>
      <c r="W160" s="29">
        <v>60</v>
      </c>
      <c r="X160" s="29">
        <v>5</v>
      </c>
    </row>
    <row r="161" spans="1:24" ht="14.4" x14ac:dyDescent="0.3">
      <c r="A161" s="25">
        <v>35</v>
      </c>
      <c r="B161" s="25">
        <v>8</v>
      </c>
      <c r="W161" s="29">
        <v>56</v>
      </c>
      <c r="X161" s="29">
        <v>7</v>
      </c>
    </row>
    <row r="162" spans="1:24" ht="14.4" x14ac:dyDescent="0.3">
      <c r="A162" s="25">
        <v>29</v>
      </c>
      <c r="B162" s="25">
        <v>11</v>
      </c>
      <c r="W162" s="29">
        <v>85</v>
      </c>
      <c r="X162" s="29">
        <v>5</v>
      </c>
    </row>
    <row r="163" spans="1:24" ht="14.4" x14ac:dyDescent="0.3">
      <c r="A163" s="25">
        <v>44</v>
      </c>
      <c r="B163" s="25">
        <v>10</v>
      </c>
      <c r="W163" s="29">
        <v>53</v>
      </c>
      <c r="X163" s="29">
        <v>7</v>
      </c>
    </row>
    <row r="164" spans="1:24" ht="14.4" x14ac:dyDescent="0.3">
      <c r="A164" s="25">
        <v>40</v>
      </c>
      <c r="B164" s="25">
        <v>13</v>
      </c>
      <c r="W164" s="29">
        <v>80</v>
      </c>
      <c r="X164" s="29">
        <v>6</v>
      </c>
    </row>
    <row r="165" spans="1:24" ht="14.4" x14ac:dyDescent="0.3">
      <c r="A165" s="25">
        <v>50</v>
      </c>
      <c r="B165" s="25">
        <v>13</v>
      </c>
      <c r="W165" s="29">
        <v>54</v>
      </c>
      <c r="X165" s="29">
        <v>8</v>
      </c>
    </row>
    <row r="166" spans="1:24" ht="14.4" x14ac:dyDescent="0.3">
      <c r="A166" s="25">
        <v>31</v>
      </c>
      <c r="B166" s="25">
        <v>9</v>
      </c>
      <c r="W166" s="29">
        <v>59</v>
      </c>
      <c r="X166" s="29">
        <v>4</v>
      </c>
    </row>
    <row r="167" spans="1:24" ht="14.4" x14ac:dyDescent="0.3">
      <c r="A167" s="25">
        <v>33</v>
      </c>
      <c r="B167" s="25">
        <v>9</v>
      </c>
      <c r="W167" s="29">
        <v>40</v>
      </c>
      <c r="X167" s="29">
        <v>4</v>
      </c>
    </row>
    <row r="168" spans="1:24" ht="14.4" x14ac:dyDescent="0.3">
      <c r="A168" s="25">
        <v>39</v>
      </c>
      <c r="B168" s="25">
        <v>11</v>
      </c>
      <c r="W168" s="29">
        <v>75</v>
      </c>
      <c r="X168" s="29">
        <v>9</v>
      </c>
    </row>
    <row r="169" spans="1:24" ht="14.4" x14ac:dyDescent="0.3">
      <c r="A169" s="25">
        <v>54</v>
      </c>
      <c r="B169" s="25">
        <v>16</v>
      </c>
      <c r="W169" s="29">
        <v>53</v>
      </c>
      <c r="X169" s="29">
        <v>8</v>
      </c>
    </row>
    <row r="170" spans="1:24" ht="14.4" x14ac:dyDescent="0.3">
      <c r="A170" s="25">
        <v>54</v>
      </c>
      <c r="B170" s="25">
        <v>14</v>
      </c>
      <c r="W170" s="29">
        <v>84</v>
      </c>
      <c r="X170" s="29">
        <v>7</v>
      </c>
    </row>
    <row r="171" spans="1:24" ht="14.4" x14ac:dyDescent="0.3">
      <c r="A171" s="25">
        <v>30</v>
      </c>
      <c r="B171" s="25">
        <v>7</v>
      </c>
      <c r="W171" s="29">
        <v>78</v>
      </c>
      <c r="X171" s="29">
        <v>9</v>
      </c>
    </row>
    <row r="172" spans="1:24" ht="14.4" x14ac:dyDescent="0.3">
      <c r="A172" s="25">
        <v>58</v>
      </c>
      <c r="B172" s="25">
        <v>17</v>
      </c>
      <c r="W172" s="29">
        <v>76</v>
      </c>
      <c r="X172" s="29">
        <v>6</v>
      </c>
    </row>
    <row r="173" spans="1:24" ht="14.4" x14ac:dyDescent="0.3">
      <c r="A173" s="25">
        <v>36</v>
      </c>
      <c r="B173" s="25">
        <v>10</v>
      </c>
      <c r="W173" s="29">
        <v>67</v>
      </c>
      <c r="X173" s="29">
        <v>8</v>
      </c>
    </row>
    <row r="174" spans="1:24" ht="14.4" x14ac:dyDescent="0.3">
      <c r="A174" s="25">
        <v>34</v>
      </c>
      <c r="B174" s="25">
        <v>10</v>
      </c>
      <c r="W174" s="29">
        <v>80</v>
      </c>
      <c r="X174" s="29">
        <v>6</v>
      </c>
    </row>
    <row r="175" spans="1:24" ht="14.4" x14ac:dyDescent="0.3">
      <c r="A175" s="25">
        <v>33</v>
      </c>
      <c r="B175" s="25">
        <v>9</v>
      </c>
      <c r="W175" s="29">
        <v>52</v>
      </c>
      <c r="X175" s="29">
        <v>5</v>
      </c>
    </row>
    <row r="176" spans="1:24" ht="14.4" x14ac:dyDescent="0.3">
      <c r="A176" s="25">
        <v>53</v>
      </c>
      <c r="B176" s="25">
        <v>12</v>
      </c>
      <c r="W176" s="29">
        <v>50</v>
      </c>
      <c r="X176" s="29">
        <v>7</v>
      </c>
    </row>
    <row r="177" spans="1:24" ht="14.4" x14ac:dyDescent="0.3">
      <c r="A177" s="25">
        <v>48</v>
      </c>
      <c r="B177" s="25">
        <v>12</v>
      </c>
      <c r="W177" s="29">
        <v>71</v>
      </c>
      <c r="X177" s="29">
        <v>5</v>
      </c>
    </row>
    <row r="178" spans="1:24" ht="14.4" x14ac:dyDescent="0.3">
      <c r="A178" s="25">
        <v>40</v>
      </c>
      <c r="B178" s="25">
        <v>9</v>
      </c>
      <c r="W178" s="29">
        <v>50</v>
      </c>
      <c r="X178" s="29">
        <v>4</v>
      </c>
    </row>
    <row r="179" spans="1:24" ht="14.4" x14ac:dyDescent="0.3">
      <c r="A179" s="25">
        <v>39</v>
      </c>
      <c r="B179" s="25">
        <v>9</v>
      </c>
      <c r="W179" s="29">
        <v>81</v>
      </c>
      <c r="X179" s="29">
        <v>9</v>
      </c>
    </row>
    <row r="180" spans="1:24" ht="14.4" x14ac:dyDescent="0.3">
      <c r="A180" s="25">
        <v>34</v>
      </c>
      <c r="B180" s="25">
        <v>12</v>
      </c>
      <c r="W180" s="29">
        <v>65</v>
      </c>
      <c r="X180" s="29">
        <v>5</v>
      </c>
    </row>
    <row r="181" spans="1:24" ht="14.4" x14ac:dyDescent="0.3">
      <c r="A181" s="25">
        <v>46</v>
      </c>
      <c r="B181" s="25">
        <v>11</v>
      </c>
      <c r="W181" s="29">
        <v>48</v>
      </c>
      <c r="X181" s="29">
        <v>7</v>
      </c>
    </row>
    <row r="182" spans="1:24" ht="14.4" x14ac:dyDescent="0.3">
      <c r="A182" s="25">
        <v>55</v>
      </c>
      <c r="B182" s="25">
        <v>13</v>
      </c>
      <c r="W182" s="29">
        <v>54</v>
      </c>
      <c r="X182" s="29">
        <v>6</v>
      </c>
    </row>
    <row r="183" spans="1:24" ht="14.4" x14ac:dyDescent="0.3">
      <c r="A183" s="25">
        <v>42</v>
      </c>
      <c r="B183" s="25">
        <v>10</v>
      </c>
      <c r="W183" s="29">
        <v>75</v>
      </c>
      <c r="X183" s="29">
        <v>7</v>
      </c>
    </row>
    <row r="184" spans="1:24" ht="14.4" x14ac:dyDescent="0.3">
      <c r="A184" s="25">
        <v>31</v>
      </c>
      <c r="B184" s="25">
        <v>7</v>
      </c>
      <c r="W184" s="29">
        <v>74</v>
      </c>
      <c r="X184" s="29">
        <v>8</v>
      </c>
    </row>
    <row r="185" spans="1:24" ht="14.4" x14ac:dyDescent="0.3">
      <c r="A185" s="25">
        <v>30</v>
      </c>
      <c r="B185" s="25">
        <v>7</v>
      </c>
      <c r="W185" s="29">
        <v>85</v>
      </c>
      <c r="X185" s="29">
        <v>6</v>
      </c>
    </row>
    <row r="186" spans="1:24" ht="14.4" x14ac:dyDescent="0.3">
      <c r="A186" s="25">
        <v>47</v>
      </c>
      <c r="B186" s="25">
        <v>12</v>
      </c>
      <c r="W186" s="29">
        <v>54</v>
      </c>
      <c r="X186" s="29">
        <v>6</v>
      </c>
    </row>
    <row r="187" spans="1:24" ht="14.4" x14ac:dyDescent="0.3">
      <c r="A187" s="25">
        <v>40</v>
      </c>
      <c r="B187" s="25">
        <v>13</v>
      </c>
      <c r="W187" s="29">
        <v>43</v>
      </c>
      <c r="X187" s="29">
        <v>7</v>
      </c>
    </row>
    <row r="188" spans="1:24" ht="14.4" x14ac:dyDescent="0.3">
      <c r="A188" s="25">
        <v>33</v>
      </c>
      <c r="B188" s="25">
        <v>10</v>
      </c>
      <c r="W188" s="29">
        <v>54</v>
      </c>
      <c r="X188" s="29">
        <v>6</v>
      </c>
    </row>
    <row r="189" spans="1:24" ht="14.4" x14ac:dyDescent="0.3">
      <c r="A189" s="25">
        <v>46</v>
      </c>
      <c r="B189" s="25">
        <v>12</v>
      </c>
      <c r="W189" s="29">
        <v>54</v>
      </c>
      <c r="X189" s="29">
        <v>8</v>
      </c>
    </row>
    <row r="190" spans="1:24" ht="14.4" x14ac:dyDescent="0.3">
      <c r="A190" s="25">
        <v>53</v>
      </c>
      <c r="B190" s="25">
        <v>15</v>
      </c>
      <c r="W190" s="29">
        <v>55</v>
      </c>
      <c r="X190" s="29">
        <v>5</v>
      </c>
    </row>
    <row r="191" spans="1:24" ht="14.4" x14ac:dyDescent="0.3">
      <c r="A191" s="25">
        <v>39</v>
      </c>
      <c r="B191" s="25">
        <v>11</v>
      </c>
      <c r="W191" s="29">
        <v>57</v>
      </c>
      <c r="X191" s="29">
        <v>7</v>
      </c>
    </row>
    <row r="192" spans="1:24" ht="14.4" x14ac:dyDescent="0.3">
      <c r="A192" s="25">
        <v>56</v>
      </c>
      <c r="B192" s="25">
        <v>12</v>
      </c>
      <c r="W192" s="29">
        <v>49</v>
      </c>
      <c r="X192" s="29">
        <v>4</v>
      </c>
    </row>
    <row r="193" spans="1:24" ht="14.4" x14ac:dyDescent="0.3">
      <c r="A193" s="25">
        <v>55</v>
      </c>
      <c r="B193" s="25">
        <v>12</v>
      </c>
      <c r="W193" s="29">
        <v>79</v>
      </c>
      <c r="X193" s="29">
        <v>8</v>
      </c>
    </row>
    <row r="194" spans="1:24" ht="14.4" x14ac:dyDescent="0.3">
      <c r="A194" s="25">
        <v>39</v>
      </c>
      <c r="B194" s="25">
        <v>11</v>
      </c>
      <c r="W194" s="29">
        <v>80</v>
      </c>
      <c r="X194" s="29">
        <v>7</v>
      </c>
    </row>
    <row r="195" spans="1:24" ht="14.4" x14ac:dyDescent="0.3">
      <c r="A195" s="25">
        <v>50</v>
      </c>
      <c r="B195" s="25">
        <v>14</v>
      </c>
      <c r="W195" s="29">
        <v>47</v>
      </c>
      <c r="X195" s="29">
        <v>3</v>
      </c>
    </row>
    <row r="196" spans="1:24" ht="14.4" x14ac:dyDescent="0.3">
      <c r="A196" s="25">
        <v>27</v>
      </c>
      <c r="B196" s="25">
        <v>6</v>
      </c>
      <c r="W196" s="29">
        <v>73</v>
      </c>
      <c r="X196" s="29">
        <v>5</v>
      </c>
    </row>
    <row r="197" spans="1:24" ht="14.4" x14ac:dyDescent="0.3">
      <c r="A197" s="25">
        <v>65</v>
      </c>
      <c r="B197" s="25">
        <v>18</v>
      </c>
      <c r="W197" s="29">
        <v>46</v>
      </c>
      <c r="X197" s="29">
        <v>4</v>
      </c>
    </row>
    <row r="198" spans="1:24" ht="14.4" x14ac:dyDescent="0.3">
      <c r="A198" s="25">
        <v>54</v>
      </c>
      <c r="B198" s="25">
        <v>12</v>
      </c>
      <c r="W198" s="29">
        <v>67</v>
      </c>
      <c r="X198" s="29">
        <v>7</v>
      </c>
    </row>
    <row r="199" spans="1:24" ht="14.4" x14ac:dyDescent="0.3">
      <c r="A199" s="25">
        <v>56</v>
      </c>
      <c r="B199" s="25">
        <v>15</v>
      </c>
      <c r="W199" s="29">
        <v>72</v>
      </c>
      <c r="X199" s="29">
        <v>6</v>
      </c>
    </row>
    <row r="200" spans="1:24" ht="14.4" x14ac:dyDescent="0.3">
      <c r="A200" s="25">
        <v>36</v>
      </c>
      <c r="B200" s="25">
        <v>10</v>
      </c>
      <c r="W200" s="29">
        <v>81</v>
      </c>
      <c r="X200" s="29">
        <v>9</v>
      </c>
    </row>
    <row r="201" spans="1:24" ht="14.4" x14ac:dyDescent="0.3">
      <c r="A201" s="25">
        <v>30</v>
      </c>
      <c r="B201" s="25">
        <v>10</v>
      </c>
      <c r="W201" s="29">
        <v>38</v>
      </c>
      <c r="X201" s="29">
        <v>7</v>
      </c>
    </row>
    <row r="202" spans="1:24" ht="14.4" x14ac:dyDescent="0.3">
      <c r="A202" s="25">
        <v>62</v>
      </c>
      <c r="B202" s="25">
        <v>17</v>
      </c>
      <c r="W202" s="29">
        <v>41</v>
      </c>
      <c r="X202" s="29">
        <v>4</v>
      </c>
    </row>
    <row r="203" spans="1:24" ht="14.4" x14ac:dyDescent="0.3">
      <c r="A203" s="25">
        <v>36</v>
      </c>
      <c r="B203" s="25">
        <v>10</v>
      </c>
      <c r="W203" s="29">
        <v>78</v>
      </c>
      <c r="X203" s="29">
        <v>5</v>
      </c>
    </row>
    <row r="204" spans="1:24" ht="14.4" x14ac:dyDescent="0.3">
      <c r="A204" s="25">
        <v>54</v>
      </c>
      <c r="B204" s="25">
        <v>13</v>
      </c>
      <c r="W204" s="29">
        <v>75</v>
      </c>
      <c r="X204" s="29">
        <v>5</v>
      </c>
    </row>
    <row r="205" spans="1:24" ht="14.4" x14ac:dyDescent="0.3">
      <c r="A205" s="25">
        <v>60</v>
      </c>
      <c r="B205" s="25">
        <v>13</v>
      </c>
      <c r="W205" s="29">
        <v>56</v>
      </c>
      <c r="X205" s="29">
        <v>6</v>
      </c>
    </row>
    <row r="206" spans="1:24" ht="14.4" x14ac:dyDescent="0.3">
      <c r="A206" s="25">
        <v>49</v>
      </c>
      <c r="B206" s="25">
        <v>11</v>
      </c>
      <c r="W206" s="29">
        <v>57</v>
      </c>
      <c r="X206" s="29">
        <v>8</v>
      </c>
    </row>
    <row r="207" spans="1:24" ht="14.4" x14ac:dyDescent="0.3">
      <c r="A207" s="25">
        <v>64</v>
      </c>
      <c r="B207" s="25">
        <v>17</v>
      </c>
      <c r="W207" s="29">
        <v>53</v>
      </c>
      <c r="X207" s="29">
        <v>6</v>
      </c>
    </row>
    <row r="208" spans="1:24" ht="14.4" x14ac:dyDescent="0.3">
      <c r="A208" s="25">
        <v>42</v>
      </c>
      <c r="B208" s="25">
        <v>13</v>
      </c>
      <c r="W208" s="29">
        <v>74</v>
      </c>
      <c r="X208" s="29">
        <v>7</v>
      </c>
    </row>
    <row r="209" spans="1:24" ht="14.4" x14ac:dyDescent="0.3">
      <c r="A209" s="25">
        <v>60</v>
      </c>
      <c r="B209" s="25">
        <v>13</v>
      </c>
      <c r="W209" s="29">
        <v>75</v>
      </c>
      <c r="X209" s="29">
        <v>7</v>
      </c>
    </row>
    <row r="210" spans="1:24" ht="14.4" x14ac:dyDescent="0.3">
      <c r="A210" s="25">
        <v>40</v>
      </c>
      <c r="B210" s="25">
        <v>13</v>
      </c>
      <c r="W210" s="29">
        <v>78</v>
      </c>
      <c r="X210" s="29">
        <v>9</v>
      </c>
    </row>
    <row r="211" spans="1:24" ht="14.4" x14ac:dyDescent="0.3">
      <c r="A211" s="25">
        <v>38</v>
      </c>
      <c r="B211" s="25">
        <v>12</v>
      </c>
      <c r="W211" s="29">
        <v>37</v>
      </c>
      <c r="X211" s="29">
        <v>3</v>
      </c>
    </row>
    <row r="212" spans="1:24" ht="14.4" x14ac:dyDescent="0.3">
      <c r="A212" s="25">
        <v>46</v>
      </c>
      <c r="B212" s="25">
        <v>12</v>
      </c>
      <c r="W212" s="29">
        <v>78</v>
      </c>
      <c r="X212" s="29">
        <v>8</v>
      </c>
    </row>
    <row r="213" spans="1:24" ht="14.4" x14ac:dyDescent="0.3">
      <c r="A213" s="25">
        <v>51</v>
      </c>
      <c r="B213" s="25">
        <v>14</v>
      </c>
      <c r="W213" s="29">
        <v>83</v>
      </c>
      <c r="X213" s="29">
        <v>8</v>
      </c>
    </row>
    <row r="214" spans="1:24" ht="14.4" x14ac:dyDescent="0.3">
      <c r="A214" s="25">
        <v>66</v>
      </c>
      <c r="B214" s="25">
        <v>16</v>
      </c>
      <c r="W214" s="29">
        <v>41</v>
      </c>
      <c r="X214" s="29">
        <v>6</v>
      </c>
    </row>
    <row r="215" spans="1:24" ht="14.4" x14ac:dyDescent="0.3">
      <c r="A215" s="25">
        <v>53</v>
      </c>
      <c r="B215" s="25">
        <v>13</v>
      </c>
      <c r="W215" s="29">
        <v>59</v>
      </c>
      <c r="X215" s="29">
        <v>8</v>
      </c>
    </row>
    <row r="216" spans="1:24" ht="14.4" x14ac:dyDescent="0.3">
      <c r="A216" s="25">
        <v>35</v>
      </c>
      <c r="B216" s="25">
        <v>8</v>
      </c>
      <c r="W216" s="29">
        <v>68</v>
      </c>
      <c r="X216" s="29">
        <v>6</v>
      </c>
    </row>
    <row r="217" spans="1:24" ht="14.4" x14ac:dyDescent="0.3">
      <c r="A217" s="25">
        <v>23</v>
      </c>
      <c r="B217" s="25">
        <v>10</v>
      </c>
      <c r="W217" s="29">
        <v>62</v>
      </c>
      <c r="X217" s="29">
        <v>5</v>
      </c>
    </row>
    <row r="218" spans="1:24" ht="14.4" x14ac:dyDescent="0.3">
      <c r="A218" s="25">
        <v>33</v>
      </c>
      <c r="B218" s="25">
        <v>8</v>
      </c>
      <c r="W218" s="29">
        <v>46</v>
      </c>
      <c r="X218" s="29">
        <v>3</v>
      </c>
    </row>
    <row r="219" spans="1:24" ht="14.4" x14ac:dyDescent="0.3">
      <c r="A219" s="25">
        <v>55</v>
      </c>
      <c r="B219" s="25">
        <v>15</v>
      </c>
      <c r="W219" s="29">
        <v>88</v>
      </c>
      <c r="X219" s="29">
        <v>9</v>
      </c>
    </row>
    <row r="220" spans="1:24" ht="14.4" x14ac:dyDescent="0.3">
      <c r="A220" s="25">
        <v>58</v>
      </c>
      <c r="B220" s="25">
        <v>14</v>
      </c>
      <c r="W220" s="29">
        <v>42</v>
      </c>
      <c r="X220" s="29">
        <v>7</v>
      </c>
    </row>
    <row r="221" spans="1:24" ht="14.4" x14ac:dyDescent="0.3">
      <c r="A221" s="25">
        <v>36</v>
      </c>
      <c r="B221" s="25">
        <v>11</v>
      </c>
      <c r="W221" s="29">
        <v>54</v>
      </c>
      <c r="X221" s="29">
        <v>7</v>
      </c>
    </row>
    <row r="222" spans="1:24" ht="14.4" x14ac:dyDescent="0.3">
      <c r="A222" s="25">
        <v>42</v>
      </c>
      <c r="B222" s="25">
        <v>12</v>
      </c>
      <c r="W222" s="29">
        <v>46</v>
      </c>
      <c r="X222" s="29">
        <v>3</v>
      </c>
    </row>
    <row r="223" spans="1:24" ht="14.4" x14ac:dyDescent="0.3">
      <c r="A223" s="25">
        <v>52</v>
      </c>
      <c r="B223" s="25">
        <v>14</v>
      </c>
      <c r="W223" s="29">
        <v>57</v>
      </c>
      <c r="X223" s="29">
        <v>5</v>
      </c>
    </row>
    <row r="224" spans="1:24" ht="14.4" x14ac:dyDescent="0.3">
      <c r="A224" s="25">
        <v>35</v>
      </c>
      <c r="B224" s="25">
        <v>10</v>
      </c>
      <c r="W224" s="29">
        <v>50</v>
      </c>
      <c r="X224" s="29">
        <v>3</v>
      </c>
    </row>
    <row r="225" spans="1:24" ht="14.4" x14ac:dyDescent="0.3">
      <c r="A225" s="25">
        <v>34</v>
      </c>
      <c r="B225" s="25">
        <v>8</v>
      </c>
      <c r="W225" s="29">
        <v>62</v>
      </c>
      <c r="X225" s="29">
        <v>6</v>
      </c>
    </row>
    <row r="226" spans="1:24" ht="14.4" x14ac:dyDescent="0.3">
      <c r="A226" s="25">
        <v>45</v>
      </c>
      <c r="B226" s="25">
        <v>12</v>
      </c>
      <c r="W226" s="29">
        <v>85</v>
      </c>
      <c r="X226" s="29">
        <v>8</v>
      </c>
    </row>
    <row r="227" spans="1:24" ht="14.4" x14ac:dyDescent="0.3">
      <c r="A227" s="25">
        <v>26</v>
      </c>
      <c r="B227" s="25">
        <v>9</v>
      </c>
      <c r="W227" s="29">
        <v>81</v>
      </c>
      <c r="X227" s="29">
        <v>5</v>
      </c>
    </row>
    <row r="228" spans="1:24" ht="14.4" x14ac:dyDescent="0.3">
      <c r="A228" s="25">
        <v>23</v>
      </c>
      <c r="B228" s="25">
        <v>7</v>
      </c>
      <c r="W228" s="29">
        <v>41</v>
      </c>
      <c r="X228" s="29">
        <v>3</v>
      </c>
    </row>
    <row r="229" spans="1:24" ht="14.4" x14ac:dyDescent="0.3">
      <c r="A229" s="25">
        <v>56</v>
      </c>
      <c r="B229" s="25">
        <v>16</v>
      </c>
      <c r="W229" s="29">
        <v>76</v>
      </c>
      <c r="X229" s="29">
        <v>9</v>
      </c>
    </row>
    <row r="230" spans="1:24" ht="14.4" x14ac:dyDescent="0.3">
      <c r="A230" s="25">
        <v>47</v>
      </c>
      <c r="B230" s="25">
        <v>10</v>
      </c>
      <c r="W230" s="29">
        <v>66</v>
      </c>
      <c r="X230" s="29">
        <v>7</v>
      </c>
    </row>
    <row r="231" spans="1:24" ht="14.4" x14ac:dyDescent="0.3">
      <c r="A231" s="25">
        <v>51</v>
      </c>
      <c r="B231" s="25">
        <v>13</v>
      </c>
      <c r="W231" s="29">
        <v>70</v>
      </c>
      <c r="X231" s="29">
        <v>6</v>
      </c>
    </row>
    <row r="232" spans="1:24" ht="14.4" x14ac:dyDescent="0.3">
      <c r="A232" s="25">
        <v>34</v>
      </c>
      <c r="B232" s="25">
        <v>8</v>
      </c>
      <c r="W232" s="29">
        <v>68</v>
      </c>
      <c r="X232" s="29">
        <v>5</v>
      </c>
    </row>
    <row r="233" spans="1:24" ht="14.4" x14ac:dyDescent="0.3">
      <c r="A233" s="25">
        <v>59</v>
      </c>
      <c r="B233" s="25">
        <v>14</v>
      </c>
      <c r="W233" s="29">
        <v>61</v>
      </c>
      <c r="X233" s="29">
        <v>4</v>
      </c>
    </row>
    <row r="234" spans="1:24" ht="14.4" x14ac:dyDescent="0.3">
      <c r="A234" s="25">
        <v>41</v>
      </c>
      <c r="B234" s="25">
        <v>11</v>
      </c>
      <c r="W234" s="29">
        <v>32</v>
      </c>
      <c r="X234" s="29">
        <v>4</v>
      </c>
    </row>
    <row r="235" spans="1:24" ht="14.4" x14ac:dyDescent="0.3">
      <c r="A235" s="25">
        <v>40</v>
      </c>
      <c r="B235" s="25">
        <v>9</v>
      </c>
      <c r="W235" s="29">
        <v>47</v>
      </c>
      <c r="X235" s="29">
        <v>7</v>
      </c>
    </row>
    <row r="236" spans="1:24" ht="14.4" x14ac:dyDescent="0.3">
      <c r="A236" s="25">
        <v>35</v>
      </c>
      <c r="B236" s="25">
        <v>11</v>
      </c>
      <c r="W236" s="29">
        <v>43</v>
      </c>
      <c r="X236" s="29">
        <v>6</v>
      </c>
    </row>
    <row r="237" spans="1:24" ht="14.4" x14ac:dyDescent="0.3">
      <c r="A237" s="25">
        <v>40</v>
      </c>
      <c r="B237" s="25">
        <v>12</v>
      </c>
      <c r="W237" s="29">
        <v>42</v>
      </c>
      <c r="X237" s="29">
        <v>7</v>
      </c>
    </row>
    <row r="238" spans="1:24" ht="14.4" x14ac:dyDescent="0.3">
      <c r="A238" s="25">
        <v>29</v>
      </c>
      <c r="B238" s="25">
        <v>10</v>
      </c>
      <c r="W238" s="29">
        <v>63</v>
      </c>
      <c r="X238" s="29">
        <v>7</v>
      </c>
    </row>
    <row r="239" spans="1:24" ht="14.4" x14ac:dyDescent="0.3">
      <c r="A239" s="25">
        <v>28</v>
      </c>
      <c r="B239" s="25">
        <v>9</v>
      </c>
      <c r="W239" s="29">
        <v>71</v>
      </c>
      <c r="X239" s="29">
        <v>7</v>
      </c>
    </row>
    <row r="240" spans="1:24" ht="14.4" x14ac:dyDescent="0.3">
      <c r="A240" s="25">
        <v>51</v>
      </c>
      <c r="B240" s="25">
        <v>15</v>
      </c>
      <c r="W240" s="29">
        <v>69</v>
      </c>
      <c r="X240" s="29">
        <v>7</v>
      </c>
    </row>
    <row r="241" spans="1:24" ht="14.4" x14ac:dyDescent="0.3">
      <c r="A241" s="25">
        <v>41</v>
      </c>
      <c r="B241" s="25">
        <v>10</v>
      </c>
      <c r="W241" s="29">
        <v>57</v>
      </c>
      <c r="X241" s="29">
        <v>8</v>
      </c>
    </row>
    <row r="242" spans="1:24" ht="14.4" x14ac:dyDescent="0.3">
      <c r="A242" s="25">
        <v>32</v>
      </c>
      <c r="B242" s="25">
        <v>8</v>
      </c>
      <c r="W242" s="29">
        <v>58</v>
      </c>
      <c r="X242" s="29">
        <v>6</v>
      </c>
    </row>
    <row r="243" spans="1:24" ht="14.4" x14ac:dyDescent="0.3">
      <c r="A243" s="25">
        <v>39</v>
      </c>
      <c r="B243" s="25">
        <v>11</v>
      </c>
      <c r="W243" s="29">
        <v>39</v>
      </c>
      <c r="X243" s="29">
        <v>3</v>
      </c>
    </row>
    <row r="244" spans="1:24" ht="14.4" x14ac:dyDescent="0.3">
      <c r="A244" s="25">
        <v>63</v>
      </c>
      <c r="B244" s="25">
        <v>15</v>
      </c>
      <c r="W244" s="29">
        <v>81</v>
      </c>
      <c r="X244" s="29">
        <v>6</v>
      </c>
    </row>
    <row r="245" spans="1:24" ht="14.4" x14ac:dyDescent="0.3">
      <c r="A245" s="25">
        <v>42</v>
      </c>
      <c r="B245" s="25">
        <v>10</v>
      </c>
      <c r="W245" s="29">
        <v>80</v>
      </c>
      <c r="X245" s="29">
        <v>9</v>
      </c>
    </row>
    <row r="246" spans="1:24" ht="14.4" x14ac:dyDescent="0.3">
      <c r="A246" s="25">
        <v>51</v>
      </c>
      <c r="B246" s="25">
        <v>13</v>
      </c>
      <c r="W246" s="29">
        <v>48</v>
      </c>
      <c r="X246" s="29">
        <v>7</v>
      </c>
    </row>
    <row r="247" spans="1:24" ht="14.4" x14ac:dyDescent="0.3">
      <c r="A247" s="25">
        <v>29</v>
      </c>
      <c r="B247" s="25">
        <v>7</v>
      </c>
      <c r="W247" s="29">
        <v>74</v>
      </c>
      <c r="X247" s="29">
        <v>8</v>
      </c>
    </row>
    <row r="248" spans="1:24" ht="14.4" x14ac:dyDescent="0.3">
      <c r="A248" s="25">
        <v>63</v>
      </c>
      <c r="B248" s="25">
        <v>18</v>
      </c>
      <c r="W248" s="29">
        <v>53</v>
      </c>
      <c r="X248" s="29">
        <v>7</v>
      </c>
    </row>
    <row r="249" spans="1:24" ht="14.4" x14ac:dyDescent="0.3">
      <c r="A249" s="25">
        <v>33</v>
      </c>
      <c r="B249" s="25">
        <v>11</v>
      </c>
      <c r="W249" s="29">
        <v>52</v>
      </c>
      <c r="X249" s="29">
        <v>5</v>
      </c>
    </row>
    <row r="250" spans="1:24" ht="14.4" x14ac:dyDescent="0.3">
      <c r="A250" s="25">
        <v>56</v>
      </c>
      <c r="B250" s="25">
        <v>15</v>
      </c>
      <c r="W250" s="29">
        <v>82</v>
      </c>
      <c r="X250" s="29">
        <v>7</v>
      </c>
    </row>
    <row r="251" spans="1:24" ht="14.4" x14ac:dyDescent="0.3">
      <c r="A251" s="25">
        <v>54</v>
      </c>
      <c r="B251" s="25">
        <v>16</v>
      </c>
      <c r="W251" s="29">
        <v>57</v>
      </c>
      <c r="X251" s="29">
        <v>4</v>
      </c>
    </row>
    <row r="252" spans="1:24" ht="14.4" x14ac:dyDescent="0.3">
      <c r="A252" s="25">
        <v>37</v>
      </c>
      <c r="B252" s="25">
        <v>11</v>
      </c>
      <c r="W252" s="29">
        <v>48</v>
      </c>
      <c r="X252" s="29">
        <v>3</v>
      </c>
    </row>
    <row r="253" spans="1:24" ht="14.4" x14ac:dyDescent="0.3">
      <c r="A253" s="25">
        <v>60</v>
      </c>
      <c r="B253" s="25">
        <v>13</v>
      </c>
      <c r="W253" s="29">
        <v>80</v>
      </c>
      <c r="X253" s="29">
        <v>9</v>
      </c>
    </row>
    <row r="254" spans="1:24" ht="14.4" x14ac:dyDescent="0.3">
      <c r="A254" s="25">
        <v>56</v>
      </c>
      <c r="B254" s="25">
        <v>15</v>
      </c>
      <c r="W254" s="29">
        <v>45</v>
      </c>
      <c r="X254" s="29">
        <v>7</v>
      </c>
    </row>
    <row r="255" spans="1:24" ht="14.4" x14ac:dyDescent="0.3">
      <c r="A255" s="25">
        <v>65</v>
      </c>
      <c r="B255" s="25">
        <v>18</v>
      </c>
      <c r="W255" s="29">
        <v>56</v>
      </c>
      <c r="X255" s="29">
        <v>8</v>
      </c>
    </row>
    <row r="256" spans="1:24" ht="14.4" x14ac:dyDescent="0.3">
      <c r="A256" s="25">
        <v>33</v>
      </c>
      <c r="B256" s="25">
        <v>9</v>
      </c>
      <c r="W256" s="29">
        <v>44</v>
      </c>
      <c r="X256" s="29">
        <v>6</v>
      </c>
    </row>
    <row r="257" spans="1:24" ht="14.4" x14ac:dyDescent="0.3">
      <c r="A257" s="25">
        <v>40</v>
      </c>
      <c r="B257" s="25">
        <v>9</v>
      </c>
      <c r="W257" s="29">
        <v>70</v>
      </c>
      <c r="X257" s="29">
        <v>4</v>
      </c>
    </row>
    <row r="258" spans="1:24" ht="14.4" x14ac:dyDescent="0.3">
      <c r="A258" s="25">
        <v>44</v>
      </c>
      <c r="B258" s="25">
        <v>12</v>
      </c>
      <c r="W258" s="29">
        <v>64</v>
      </c>
      <c r="X258" s="29">
        <v>5</v>
      </c>
    </row>
    <row r="259" spans="1:24" ht="14.4" x14ac:dyDescent="0.3">
      <c r="A259" s="25">
        <v>30</v>
      </c>
      <c r="B259" s="25">
        <v>10</v>
      </c>
      <c r="W259" s="29">
        <v>65</v>
      </c>
      <c r="X259" s="29">
        <v>4</v>
      </c>
    </row>
    <row r="260" spans="1:24" ht="14.4" x14ac:dyDescent="0.3">
      <c r="A260" s="25">
        <v>43</v>
      </c>
      <c r="B260" s="25">
        <v>13</v>
      </c>
      <c r="W260" s="29">
        <v>61</v>
      </c>
      <c r="X260" s="29">
        <v>8</v>
      </c>
    </row>
    <row r="261" spans="1:24" ht="14.4" x14ac:dyDescent="0.3">
      <c r="A261" s="25">
        <v>56</v>
      </c>
      <c r="B261" s="25">
        <v>14</v>
      </c>
      <c r="W261" s="29">
        <v>84</v>
      </c>
      <c r="X261" s="29">
        <v>5</v>
      </c>
    </row>
    <row r="262" spans="1:24" ht="14.4" x14ac:dyDescent="0.3">
      <c r="A262" s="25">
        <v>53</v>
      </c>
      <c r="B262" s="25">
        <v>15</v>
      </c>
      <c r="W262" s="29">
        <v>78</v>
      </c>
      <c r="X262" s="29">
        <v>7</v>
      </c>
    </row>
    <row r="263" spans="1:24" ht="14.4" x14ac:dyDescent="0.3">
      <c r="A263" s="25">
        <v>57</v>
      </c>
      <c r="B263" s="25">
        <v>14</v>
      </c>
      <c r="W263" s="29">
        <v>78</v>
      </c>
      <c r="X263" s="29">
        <v>6</v>
      </c>
    </row>
    <row r="264" spans="1:24" ht="14.4" x14ac:dyDescent="0.3">
      <c r="A264" s="25">
        <v>57</v>
      </c>
      <c r="B264" s="25">
        <v>14</v>
      </c>
      <c r="W264" s="29">
        <v>44</v>
      </c>
      <c r="X264" s="29">
        <v>5</v>
      </c>
    </row>
    <row r="265" spans="1:24" ht="14.4" x14ac:dyDescent="0.3">
      <c r="A265" s="25">
        <v>38</v>
      </c>
      <c r="B265" s="25">
        <v>9</v>
      </c>
      <c r="W265" s="29">
        <v>51</v>
      </c>
      <c r="X265" s="29">
        <v>7</v>
      </c>
    </row>
    <row r="266" spans="1:24" ht="14.4" x14ac:dyDescent="0.3">
      <c r="A266" s="25">
        <v>36</v>
      </c>
      <c r="B266" s="25">
        <v>8</v>
      </c>
      <c r="W266" s="29">
        <v>60</v>
      </c>
      <c r="X266" s="29">
        <v>8</v>
      </c>
    </row>
    <row r="267" spans="1:24" ht="14.4" x14ac:dyDescent="0.3">
      <c r="A267" s="25">
        <v>34</v>
      </c>
      <c r="B267" s="25">
        <v>8</v>
      </c>
      <c r="W267" s="29">
        <v>78</v>
      </c>
      <c r="X267" s="29">
        <v>6</v>
      </c>
    </row>
    <row r="268" spans="1:24" ht="14.4" x14ac:dyDescent="0.3">
      <c r="A268" s="25">
        <v>36</v>
      </c>
      <c r="B268" s="25">
        <v>12</v>
      </c>
      <c r="W268" s="29">
        <v>75</v>
      </c>
      <c r="X268" s="29">
        <v>9</v>
      </c>
    </row>
    <row r="269" spans="1:24" ht="14.4" x14ac:dyDescent="0.3">
      <c r="A269" s="25">
        <v>47</v>
      </c>
      <c r="B269" s="25">
        <v>12</v>
      </c>
      <c r="W269" s="29">
        <v>58</v>
      </c>
      <c r="X269" s="29">
        <v>5</v>
      </c>
    </row>
    <row r="270" spans="1:24" ht="14.4" x14ac:dyDescent="0.3">
      <c r="A270" s="25">
        <v>57</v>
      </c>
      <c r="B270" s="25">
        <v>16</v>
      </c>
      <c r="W270" s="29">
        <v>65</v>
      </c>
      <c r="X270" s="29">
        <v>8</v>
      </c>
    </row>
    <row r="271" spans="1:24" ht="14.4" x14ac:dyDescent="0.3">
      <c r="A271" s="25">
        <v>62</v>
      </c>
      <c r="B271" s="25">
        <v>17</v>
      </c>
      <c r="W271" s="29">
        <v>66</v>
      </c>
      <c r="X271" s="29">
        <v>4</v>
      </c>
    </row>
    <row r="272" spans="1:24" ht="14.4" x14ac:dyDescent="0.3">
      <c r="A272" s="25">
        <v>30</v>
      </c>
      <c r="B272" s="25">
        <v>8</v>
      </c>
      <c r="W272" s="29">
        <v>81</v>
      </c>
      <c r="X272" s="29">
        <v>6</v>
      </c>
    </row>
    <row r="273" spans="1:24" ht="14.4" x14ac:dyDescent="0.3">
      <c r="A273" s="25">
        <v>61</v>
      </c>
      <c r="B273" s="25">
        <v>16</v>
      </c>
      <c r="W273" s="29">
        <v>38</v>
      </c>
      <c r="X273" s="29">
        <v>4</v>
      </c>
    </row>
    <row r="274" spans="1:24" ht="14.4" x14ac:dyDescent="0.3">
      <c r="A274" s="25">
        <v>52</v>
      </c>
      <c r="B274" s="25">
        <v>14</v>
      </c>
      <c r="W274" s="29">
        <v>60</v>
      </c>
      <c r="X274" s="29">
        <v>6</v>
      </c>
    </row>
    <row r="275" spans="1:24" ht="14.4" x14ac:dyDescent="0.3">
      <c r="A275" s="25">
        <v>62</v>
      </c>
      <c r="B275" s="25">
        <v>17</v>
      </c>
      <c r="W275" s="29">
        <v>53</v>
      </c>
      <c r="X275" s="29">
        <v>6</v>
      </c>
    </row>
    <row r="276" spans="1:24" ht="14.4" x14ac:dyDescent="0.3">
      <c r="A276" s="25">
        <v>56</v>
      </c>
      <c r="B276" s="25">
        <v>12</v>
      </c>
      <c r="W276" s="29">
        <v>71</v>
      </c>
      <c r="X276" s="29">
        <v>7</v>
      </c>
    </row>
    <row r="277" spans="1:24" ht="14.4" x14ac:dyDescent="0.3">
      <c r="A277" s="25">
        <v>58</v>
      </c>
      <c r="B277" s="25">
        <v>16</v>
      </c>
      <c r="W277" s="29">
        <v>50</v>
      </c>
      <c r="X277" s="29">
        <v>7</v>
      </c>
    </row>
    <row r="278" spans="1:24" ht="14.4" x14ac:dyDescent="0.3">
      <c r="A278" s="25">
        <v>69</v>
      </c>
      <c r="B278" s="25">
        <v>19</v>
      </c>
      <c r="W278" s="29">
        <v>43</v>
      </c>
      <c r="X278" s="29">
        <v>5</v>
      </c>
    </row>
    <row r="279" spans="1:24" ht="14.4" x14ac:dyDescent="0.3">
      <c r="A279" s="25">
        <v>57</v>
      </c>
      <c r="B279" s="25">
        <v>13</v>
      </c>
      <c r="W279" s="29">
        <v>77</v>
      </c>
      <c r="X279" s="29">
        <v>5</v>
      </c>
    </row>
    <row r="280" spans="1:24" ht="14.4" x14ac:dyDescent="0.3">
      <c r="A280" s="25">
        <v>25</v>
      </c>
      <c r="B280" s="25">
        <v>9</v>
      </c>
      <c r="W280" s="29">
        <v>40</v>
      </c>
      <c r="X280" s="29">
        <v>5</v>
      </c>
    </row>
    <row r="281" spans="1:24" ht="14.4" x14ac:dyDescent="0.3">
      <c r="A281" s="25">
        <v>35</v>
      </c>
      <c r="B281" s="25">
        <v>9</v>
      </c>
      <c r="W281" s="29">
        <v>70</v>
      </c>
      <c r="X281" s="29">
        <v>6</v>
      </c>
    </row>
    <row r="282" spans="1:24" ht="14.4" x14ac:dyDescent="0.3">
      <c r="A282" s="25">
        <v>42</v>
      </c>
      <c r="B282" s="25">
        <v>9</v>
      </c>
      <c r="W282" s="29">
        <v>71</v>
      </c>
      <c r="X282" s="29">
        <v>7</v>
      </c>
    </row>
    <row r="283" spans="1:24" ht="14.4" x14ac:dyDescent="0.3">
      <c r="A283" s="25">
        <v>55</v>
      </c>
      <c r="B283" s="25">
        <v>15</v>
      </c>
      <c r="W283" s="29">
        <v>66</v>
      </c>
      <c r="X283" s="29">
        <v>5</v>
      </c>
    </row>
    <row r="284" spans="1:24" ht="14.4" x14ac:dyDescent="0.3">
      <c r="A284" s="25">
        <v>36</v>
      </c>
      <c r="B284" s="25">
        <v>11</v>
      </c>
      <c r="W284" s="29">
        <v>80</v>
      </c>
      <c r="X284" s="29">
        <v>6</v>
      </c>
    </row>
    <row r="285" spans="1:24" ht="14.4" x14ac:dyDescent="0.3">
      <c r="A285" s="25">
        <v>28</v>
      </c>
      <c r="B285" s="25">
        <v>8</v>
      </c>
      <c r="W285" s="29">
        <v>43</v>
      </c>
      <c r="X285" s="29">
        <v>6</v>
      </c>
    </row>
    <row r="286" spans="1:24" ht="14.4" x14ac:dyDescent="0.3">
      <c r="A286" s="25">
        <v>39</v>
      </c>
      <c r="B286" s="25">
        <v>10</v>
      </c>
      <c r="W286" s="29">
        <v>50</v>
      </c>
      <c r="X286" s="29">
        <v>4</v>
      </c>
    </row>
    <row r="287" spans="1:24" ht="14.4" x14ac:dyDescent="0.3">
      <c r="A287" s="25">
        <v>36</v>
      </c>
      <c r="B287" s="25">
        <v>8</v>
      </c>
      <c r="W287" s="29">
        <v>89</v>
      </c>
      <c r="X287" s="29">
        <v>6</v>
      </c>
    </row>
    <row r="288" spans="1:24" ht="14.4" x14ac:dyDescent="0.3">
      <c r="A288" s="25">
        <v>58</v>
      </c>
      <c r="B288" s="25">
        <v>13</v>
      </c>
      <c r="W288" s="29">
        <v>68</v>
      </c>
      <c r="X288" s="29">
        <v>8</v>
      </c>
    </row>
    <row r="289" spans="1:24" ht="14.4" x14ac:dyDescent="0.3">
      <c r="A289" s="25">
        <v>44</v>
      </c>
      <c r="B289" s="25">
        <v>11</v>
      </c>
      <c r="W289" s="29">
        <v>52</v>
      </c>
      <c r="X289" s="29">
        <v>4</v>
      </c>
    </row>
    <row r="290" spans="1:24" ht="14.4" x14ac:dyDescent="0.3">
      <c r="A290" s="25">
        <v>51</v>
      </c>
      <c r="B290" s="25">
        <v>12</v>
      </c>
      <c r="W290" s="29">
        <v>51</v>
      </c>
      <c r="X290" s="29">
        <v>8</v>
      </c>
    </row>
    <row r="291" spans="1:24" ht="14.4" x14ac:dyDescent="0.3">
      <c r="A291" s="25">
        <v>46</v>
      </c>
      <c r="B291" s="25">
        <v>14</v>
      </c>
      <c r="W291" s="29">
        <v>40</v>
      </c>
      <c r="X291" s="29">
        <v>7</v>
      </c>
    </row>
    <row r="292" spans="1:24" ht="14.4" x14ac:dyDescent="0.3">
      <c r="A292" s="25">
        <v>51</v>
      </c>
      <c r="B292" s="25">
        <v>11</v>
      </c>
      <c r="W292" s="29">
        <v>40</v>
      </c>
      <c r="X292" s="29">
        <v>3</v>
      </c>
    </row>
    <row r="293" spans="1:24" ht="14.4" x14ac:dyDescent="0.3">
      <c r="A293" s="25">
        <v>53</v>
      </c>
      <c r="B293" s="25">
        <v>13</v>
      </c>
      <c r="W293" s="29">
        <v>50</v>
      </c>
      <c r="X293" s="29">
        <v>5</v>
      </c>
    </row>
    <row r="294" spans="1:24" ht="14.4" x14ac:dyDescent="0.3">
      <c r="A294" s="25">
        <v>49</v>
      </c>
      <c r="B294" s="25">
        <v>13</v>
      </c>
      <c r="W294" s="29">
        <v>65</v>
      </c>
      <c r="X294" s="29">
        <v>5</v>
      </c>
    </row>
    <row r="295" spans="1:24" ht="14.4" x14ac:dyDescent="0.3">
      <c r="A295" s="25">
        <v>65</v>
      </c>
      <c r="B295" s="25">
        <v>16</v>
      </c>
      <c r="W295" s="29">
        <v>47</v>
      </c>
      <c r="X295" s="29">
        <v>7</v>
      </c>
    </row>
    <row r="296" spans="1:24" ht="14.4" x14ac:dyDescent="0.3">
      <c r="A296" s="25">
        <v>63</v>
      </c>
      <c r="B296" s="25">
        <v>18</v>
      </c>
      <c r="W296" s="29">
        <v>77</v>
      </c>
      <c r="X296" s="29">
        <v>5</v>
      </c>
    </row>
    <row r="297" spans="1:24" ht="14.4" x14ac:dyDescent="0.3">
      <c r="A297" s="25">
        <v>70</v>
      </c>
      <c r="B297" s="25">
        <v>17</v>
      </c>
      <c r="W297" s="29">
        <v>55</v>
      </c>
      <c r="X297" s="29">
        <v>6</v>
      </c>
    </row>
    <row r="298" spans="1:24" ht="14.4" x14ac:dyDescent="0.3">
      <c r="A298" s="25">
        <v>43</v>
      </c>
      <c r="B298" s="25">
        <v>11</v>
      </c>
      <c r="W298" s="29">
        <v>74</v>
      </c>
      <c r="X298" s="29">
        <v>6</v>
      </c>
    </row>
    <row r="299" spans="1:24" ht="14.4" x14ac:dyDescent="0.3">
      <c r="A299" s="25">
        <v>46</v>
      </c>
      <c r="B299" s="25">
        <v>13</v>
      </c>
      <c r="W299" s="29">
        <v>76</v>
      </c>
      <c r="X299" s="29">
        <v>8</v>
      </c>
    </row>
    <row r="300" spans="1:24" ht="14.4" x14ac:dyDescent="0.3">
      <c r="A300" s="25">
        <v>62</v>
      </c>
      <c r="B300" s="25">
        <v>13</v>
      </c>
      <c r="W300" s="29">
        <v>52</v>
      </c>
      <c r="X300" s="29">
        <v>8</v>
      </c>
    </row>
    <row r="301" spans="1:24" ht="14.4" x14ac:dyDescent="0.3">
      <c r="A301" s="25">
        <v>56</v>
      </c>
      <c r="B301" s="25">
        <v>12</v>
      </c>
      <c r="W301" s="29">
        <v>67</v>
      </c>
      <c r="X301" s="29">
        <v>7</v>
      </c>
    </row>
    <row r="302" spans="1:24" ht="14.4" x14ac:dyDescent="0.3">
      <c r="A302" s="25">
        <v>54</v>
      </c>
      <c r="B302" s="25">
        <v>16</v>
      </c>
      <c r="W302" s="29">
        <v>48</v>
      </c>
      <c r="X302" s="29">
        <v>4</v>
      </c>
    </row>
    <row r="303" spans="1:24" ht="14.4" x14ac:dyDescent="0.3">
      <c r="A303" s="25">
        <v>34</v>
      </c>
      <c r="B303" s="25">
        <v>10</v>
      </c>
      <c r="W303" s="29">
        <v>63</v>
      </c>
      <c r="X303" s="29">
        <v>7</v>
      </c>
    </row>
    <row r="304" spans="1:24" ht="14.4" x14ac:dyDescent="0.3">
      <c r="A304" s="25">
        <v>64</v>
      </c>
      <c r="B304" s="25">
        <v>18</v>
      </c>
      <c r="W304" s="29">
        <v>54</v>
      </c>
      <c r="X304" s="29">
        <v>6</v>
      </c>
    </row>
    <row r="305" spans="1:24" ht="14.4" x14ac:dyDescent="0.3">
      <c r="A305" s="25">
        <v>64</v>
      </c>
      <c r="B305" s="25">
        <v>18</v>
      </c>
      <c r="W305" s="29">
        <v>38</v>
      </c>
      <c r="X305" s="29">
        <v>5</v>
      </c>
    </row>
    <row r="306" spans="1:24" ht="14.4" x14ac:dyDescent="0.3">
      <c r="A306" s="25">
        <v>71</v>
      </c>
      <c r="B306" s="25">
        <v>16</v>
      </c>
      <c r="W306" s="29">
        <v>75</v>
      </c>
      <c r="X306" s="29">
        <v>8</v>
      </c>
    </row>
    <row r="307" spans="1:24" ht="14.4" x14ac:dyDescent="0.3">
      <c r="A307" s="25">
        <v>28</v>
      </c>
      <c r="B307" s="25">
        <v>10</v>
      </c>
      <c r="W307" s="29">
        <v>73</v>
      </c>
      <c r="X307" s="29">
        <v>6</v>
      </c>
    </row>
    <row r="308" spans="1:24" ht="14.4" x14ac:dyDescent="0.3">
      <c r="A308" s="25">
        <v>39</v>
      </c>
      <c r="B308" s="25">
        <v>11</v>
      </c>
      <c r="W308" s="29">
        <v>52</v>
      </c>
      <c r="X308" s="29">
        <v>4</v>
      </c>
    </row>
    <row r="309" spans="1:24" ht="14.4" x14ac:dyDescent="0.3">
      <c r="A309" s="25">
        <v>53</v>
      </c>
      <c r="B309" s="25">
        <v>13</v>
      </c>
      <c r="W309" s="29">
        <v>49</v>
      </c>
      <c r="X309" s="29">
        <v>6</v>
      </c>
    </row>
    <row r="310" spans="1:24" ht="14.4" x14ac:dyDescent="0.3">
      <c r="A310" s="25">
        <v>35</v>
      </c>
      <c r="B310" s="25">
        <v>9</v>
      </c>
      <c r="W310" s="29">
        <v>47</v>
      </c>
      <c r="X310" s="29">
        <v>3</v>
      </c>
    </row>
    <row r="311" spans="1:24" ht="14.4" x14ac:dyDescent="0.3">
      <c r="A311" s="25">
        <v>46</v>
      </c>
      <c r="B311" s="25">
        <v>11</v>
      </c>
      <c r="W311" s="29">
        <v>65</v>
      </c>
      <c r="X311" s="29">
        <v>8</v>
      </c>
    </row>
    <row r="312" spans="1:24" ht="14.4" x14ac:dyDescent="0.3">
      <c r="A312" s="25">
        <v>33</v>
      </c>
      <c r="B312" s="25">
        <v>8</v>
      </c>
      <c r="W312" s="29">
        <v>79</v>
      </c>
      <c r="X312" s="29">
        <v>9</v>
      </c>
    </row>
    <row r="313" spans="1:24" ht="14.4" x14ac:dyDescent="0.3">
      <c r="A313" s="25">
        <v>40</v>
      </c>
      <c r="B313" s="25">
        <v>11</v>
      </c>
      <c r="W313" s="29">
        <v>43</v>
      </c>
      <c r="X313" s="29">
        <v>5</v>
      </c>
    </row>
    <row r="314" spans="1:24" ht="14.4" x14ac:dyDescent="0.3">
      <c r="A314" s="25">
        <v>38</v>
      </c>
      <c r="B314" s="25">
        <v>13</v>
      </c>
      <c r="W314" s="29">
        <v>58</v>
      </c>
      <c r="X314" s="29">
        <v>4</v>
      </c>
    </row>
    <row r="315" spans="1:24" ht="14.4" x14ac:dyDescent="0.3">
      <c r="A315" s="25">
        <v>57</v>
      </c>
      <c r="B315" s="25">
        <v>12</v>
      </c>
      <c r="W315" s="29">
        <v>52</v>
      </c>
      <c r="X315" s="29">
        <v>4</v>
      </c>
    </row>
    <row r="316" spans="1:24" ht="14.4" x14ac:dyDescent="0.3">
      <c r="A316" s="25">
        <v>65</v>
      </c>
      <c r="B316" s="25">
        <v>16</v>
      </c>
      <c r="W316" s="29">
        <v>44</v>
      </c>
      <c r="X316" s="29">
        <v>4</v>
      </c>
    </row>
    <row r="317" spans="1:24" ht="14.4" x14ac:dyDescent="0.3">
      <c r="A317" s="25">
        <v>61</v>
      </c>
      <c r="B317" s="25">
        <v>14</v>
      </c>
      <c r="W317" s="29">
        <v>44</v>
      </c>
      <c r="X317" s="29">
        <v>4</v>
      </c>
    </row>
    <row r="318" spans="1:24" ht="14.4" x14ac:dyDescent="0.3">
      <c r="A318" s="25">
        <v>43</v>
      </c>
      <c r="B318" s="25">
        <v>11</v>
      </c>
      <c r="W318" s="29">
        <v>61</v>
      </c>
      <c r="X318" s="29">
        <v>5</v>
      </c>
    </row>
    <row r="319" spans="1:24" ht="14.4" x14ac:dyDescent="0.3">
      <c r="A319" s="25">
        <v>48</v>
      </c>
      <c r="B319" s="25">
        <v>12</v>
      </c>
      <c r="W319" s="29">
        <v>84</v>
      </c>
      <c r="X319" s="29">
        <v>6</v>
      </c>
    </row>
    <row r="320" spans="1:24" ht="14.4" x14ac:dyDescent="0.3">
      <c r="A320" s="25">
        <v>64</v>
      </c>
      <c r="B320" s="25">
        <v>17</v>
      </c>
      <c r="W320" s="29">
        <v>53</v>
      </c>
      <c r="X320" s="29">
        <v>7</v>
      </c>
    </row>
    <row r="321" spans="1:24" ht="14.4" x14ac:dyDescent="0.3">
      <c r="A321" s="25">
        <v>37</v>
      </c>
      <c r="B321" s="25">
        <v>12</v>
      </c>
      <c r="W321" s="29">
        <v>60</v>
      </c>
      <c r="X321" s="29">
        <v>6</v>
      </c>
    </row>
    <row r="322" spans="1:24" ht="14.4" x14ac:dyDescent="0.3">
      <c r="A322" s="25">
        <v>51</v>
      </c>
      <c r="B322" s="25">
        <v>11</v>
      </c>
      <c r="W322" s="29">
        <v>79</v>
      </c>
      <c r="X322" s="29">
        <v>8</v>
      </c>
    </row>
    <row r="323" spans="1:24" ht="14.4" x14ac:dyDescent="0.3">
      <c r="A323" s="25">
        <v>59</v>
      </c>
      <c r="B323" s="25">
        <v>14</v>
      </c>
      <c r="W323" s="29">
        <v>85</v>
      </c>
      <c r="X323" s="29">
        <v>8</v>
      </c>
    </row>
    <row r="324" spans="1:24" ht="14.4" x14ac:dyDescent="0.3">
      <c r="A324" s="25">
        <v>59</v>
      </c>
      <c r="B324" s="25">
        <v>16</v>
      </c>
      <c r="W324" s="29">
        <v>74</v>
      </c>
      <c r="X324" s="29">
        <v>8</v>
      </c>
    </row>
    <row r="325" spans="1:24" ht="14.4" x14ac:dyDescent="0.3">
      <c r="A325" s="25">
        <v>34</v>
      </c>
      <c r="B325" s="25">
        <v>9</v>
      </c>
      <c r="W325" s="29">
        <v>69</v>
      </c>
      <c r="X325" s="29">
        <v>5</v>
      </c>
    </row>
    <row r="326" spans="1:24" ht="14.4" x14ac:dyDescent="0.3">
      <c r="A326" s="25">
        <v>57</v>
      </c>
      <c r="B326" s="25">
        <v>12</v>
      </c>
      <c r="W326" s="29">
        <v>51</v>
      </c>
      <c r="X326" s="29">
        <v>5</v>
      </c>
    </row>
    <row r="327" spans="1:24" ht="14.4" x14ac:dyDescent="0.3">
      <c r="A327" s="25">
        <v>36</v>
      </c>
      <c r="B327" s="25">
        <v>10</v>
      </c>
      <c r="W327" s="29">
        <v>51</v>
      </c>
      <c r="X327" s="29">
        <v>6</v>
      </c>
    </row>
    <row r="328" spans="1:24" ht="14.4" x14ac:dyDescent="0.3">
      <c r="A328" s="25">
        <v>57</v>
      </c>
      <c r="B328" s="25">
        <v>16</v>
      </c>
      <c r="W328" s="29">
        <v>81</v>
      </c>
      <c r="X328" s="29">
        <v>8</v>
      </c>
    </row>
    <row r="329" spans="1:24" ht="14.4" x14ac:dyDescent="0.3">
      <c r="A329" s="25">
        <v>55</v>
      </c>
      <c r="B329" s="25">
        <v>16</v>
      </c>
      <c r="W329" s="29">
        <v>70</v>
      </c>
      <c r="X329" s="29">
        <v>7</v>
      </c>
    </row>
    <row r="330" spans="1:24" ht="14.4" x14ac:dyDescent="0.3">
      <c r="A330" s="25">
        <v>32</v>
      </c>
      <c r="B330" s="25">
        <v>8</v>
      </c>
      <c r="W330" s="29">
        <v>58</v>
      </c>
      <c r="X330" s="29">
        <v>5</v>
      </c>
    </row>
    <row r="331" spans="1:24" ht="14.4" x14ac:dyDescent="0.3">
      <c r="A331" s="25">
        <v>56</v>
      </c>
      <c r="B331" s="25">
        <v>12</v>
      </c>
      <c r="W331" s="29">
        <v>77</v>
      </c>
      <c r="X331" s="29">
        <v>5</v>
      </c>
    </row>
    <row r="332" spans="1:24" ht="14.4" x14ac:dyDescent="0.3">
      <c r="A332" s="25">
        <v>68</v>
      </c>
      <c r="B332" s="25">
        <v>15</v>
      </c>
      <c r="W332" s="29">
        <v>58</v>
      </c>
      <c r="X332" s="29">
        <v>8</v>
      </c>
    </row>
    <row r="333" spans="1:24" ht="14.4" x14ac:dyDescent="0.3">
      <c r="A333" s="25">
        <v>49</v>
      </c>
      <c r="B333" s="25">
        <v>11</v>
      </c>
      <c r="W333" s="29">
        <v>46</v>
      </c>
      <c r="X333" s="29">
        <v>3</v>
      </c>
    </row>
    <row r="334" spans="1:24" ht="14.4" x14ac:dyDescent="0.3">
      <c r="A334" s="25">
        <v>40</v>
      </c>
      <c r="B334" s="25">
        <v>11</v>
      </c>
      <c r="W334" s="29">
        <v>41</v>
      </c>
      <c r="X334" s="29">
        <v>7</v>
      </c>
    </row>
    <row r="335" spans="1:24" ht="14.4" x14ac:dyDescent="0.3">
      <c r="A335" s="25">
        <v>56</v>
      </c>
      <c r="B335" s="25">
        <v>13</v>
      </c>
      <c r="W335" s="29">
        <v>68</v>
      </c>
      <c r="X335" s="29">
        <v>5</v>
      </c>
    </row>
    <row r="336" spans="1:24" ht="14.4" x14ac:dyDescent="0.3">
      <c r="A336" s="25">
        <v>59</v>
      </c>
      <c r="B336" s="25">
        <v>17</v>
      </c>
      <c r="W336" s="29">
        <v>67</v>
      </c>
      <c r="X336" s="29">
        <v>5</v>
      </c>
    </row>
    <row r="337" spans="1:24" ht="14.4" x14ac:dyDescent="0.3">
      <c r="A337" s="25">
        <v>37</v>
      </c>
      <c r="B337" s="25">
        <v>11</v>
      </c>
      <c r="W337" s="29">
        <v>45</v>
      </c>
      <c r="X337" s="29">
        <v>3</v>
      </c>
    </row>
    <row r="338" spans="1:24" ht="14.4" x14ac:dyDescent="0.3">
      <c r="A338" s="25">
        <v>67</v>
      </c>
      <c r="B338" s="25">
        <v>18</v>
      </c>
      <c r="W338" s="29">
        <v>42</v>
      </c>
      <c r="X338" s="29">
        <v>6</v>
      </c>
    </row>
    <row r="339" spans="1:24" ht="14.4" x14ac:dyDescent="0.3">
      <c r="A339" s="25">
        <v>36</v>
      </c>
      <c r="B339" s="25">
        <v>9</v>
      </c>
      <c r="W339" s="29">
        <v>50</v>
      </c>
      <c r="X339" s="29">
        <v>5</v>
      </c>
    </row>
    <row r="340" spans="1:24" ht="14.4" x14ac:dyDescent="0.3">
      <c r="A340" s="25">
        <v>33</v>
      </c>
      <c r="B340" s="25">
        <v>8</v>
      </c>
      <c r="W340" s="29">
        <v>75</v>
      </c>
      <c r="X340" s="29">
        <v>9</v>
      </c>
    </row>
    <row r="341" spans="1:24" ht="14.4" x14ac:dyDescent="0.3">
      <c r="A341" s="25">
        <v>37</v>
      </c>
      <c r="B341" s="25">
        <v>10</v>
      </c>
      <c r="W341" s="29">
        <v>59</v>
      </c>
      <c r="X341" s="29">
        <v>6</v>
      </c>
    </row>
    <row r="342" spans="1:24" ht="14.4" x14ac:dyDescent="0.3">
      <c r="A342" s="25">
        <v>45</v>
      </c>
      <c r="B342" s="25">
        <v>12</v>
      </c>
      <c r="W342" s="29">
        <v>70</v>
      </c>
      <c r="X342" s="29">
        <v>5</v>
      </c>
    </row>
    <row r="343" spans="1:24" ht="14.4" x14ac:dyDescent="0.3">
      <c r="A343" s="25">
        <v>67</v>
      </c>
      <c r="B343" s="25">
        <v>15</v>
      </c>
      <c r="W343" s="29">
        <v>44</v>
      </c>
      <c r="X343" s="29">
        <v>3</v>
      </c>
    </row>
    <row r="344" spans="1:24" ht="14.4" x14ac:dyDescent="0.3">
      <c r="A344" s="25">
        <v>36</v>
      </c>
      <c r="B344" s="25">
        <v>9</v>
      </c>
      <c r="W344" s="29">
        <v>85</v>
      </c>
      <c r="X344" s="29">
        <v>7</v>
      </c>
    </row>
    <row r="345" spans="1:24" ht="14.4" x14ac:dyDescent="0.3">
      <c r="A345" s="25">
        <v>67</v>
      </c>
      <c r="B345" s="25">
        <v>14</v>
      </c>
      <c r="W345" s="29">
        <v>31</v>
      </c>
      <c r="X345" s="29">
        <v>4</v>
      </c>
    </row>
    <row r="346" spans="1:24" ht="14.4" x14ac:dyDescent="0.3">
      <c r="A346" s="25">
        <v>61</v>
      </c>
      <c r="B346" s="25">
        <v>15</v>
      </c>
      <c r="W346" s="29">
        <v>50</v>
      </c>
      <c r="X346" s="29">
        <v>5</v>
      </c>
    </row>
    <row r="347" spans="1:24" ht="14.4" x14ac:dyDescent="0.3">
      <c r="A347" s="25">
        <v>53</v>
      </c>
      <c r="B347" s="25">
        <v>13</v>
      </c>
      <c r="W347" s="29">
        <v>54</v>
      </c>
      <c r="X347" s="29">
        <v>4</v>
      </c>
    </row>
    <row r="348" spans="1:24" ht="14.4" x14ac:dyDescent="0.3">
      <c r="A348" s="25">
        <v>64</v>
      </c>
      <c r="B348" s="25">
        <v>14</v>
      </c>
      <c r="W348" s="29">
        <v>55</v>
      </c>
      <c r="X348" s="29">
        <v>7</v>
      </c>
    </row>
    <row r="349" spans="1:24" ht="14.4" x14ac:dyDescent="0.3">
      <c r="A349" s="25">
        <v>46</v>
      </c>
      <c r="B349" s="25">
        <v>13</v>
      </c>
      <c r="W349" s="29">
        <v>59</v>
      </c>
      <c r="X349" s="29">
        <v>5</v>
      </c>
    </row>
    <row r="350" spans="1:24" ht="14.4" x14ac:dyDescent="0.3">
      <c r="A350" s="25">
        <v>45</v>
      </c>
      <c r="B350" s="25">
        <v>11</v>
      </c>
      <c r="W350" s="29">
        <v>77</v>
      </c>
      <c r="X350" s="29">
        <v>5</v>
      </c>
    </row>
    <row r="351" spans="1:24" ht="14.4" x14ac:dyDescent="0.3">
      <c r="A351" s="25">
        <v>72</v>
      </c>
      <c r="B351" s="25">
        <v>16</v>
      </c>
      <c r="W351" s="29">
        <v>89</v>
      </c>
      <c r="X351" s="29">
        <v>5</v>
      </c>
    </row>
    <row r="352" spans="1:24" ht="14.4" x14ac:dyDescent="0.3">
      <c r="A352" s="25">
        <v>40</v>
      </c>
      <c r="B352" s="25">
        <v>11</v>
      </c>
      <c r="W352" s="29">
        <v>64</v>
      </c>
      <c r="X352" s="29">
        <v>6</v>
      </c>
    </row>
    <row r="353" spans="1:24" ht="14.4" x14ac:dyDescent="0.3">
      <c r="A353" s="25">
        <v>54</v>
      </c>
      <c r="B353" s="25">
        <v>13</v>
      </c>
      <c r="W353" s="29">
        <v>57</v>
      </c>
      <c r="X353" s="29">
        <v>5</v>
      </c>
    </row>
    <row r="354" spans="1:24" ht="14.4" x14ac:dyDescent="0.3">
      <c r="A354" s="25">
        <v>58</v>
      </c>
      <c r="B354" s="25">
        <v>13</v>
      </c>
      <c r="W354" s="29">
        <v>74</v>
      </c>
      <c r="X354" s="29">
        <v>7</v>
      </c>
    </row>
    <row r="355" spans="1:24" ht="14.4" x14ac:dyDescent="0.3">
      <c r="A355" s="25">
        <v>39</v>
      </c>
      <c r="B355" s="25">
        <v>12</v>
      </c>
      <c r="W355" s="29">
        <v>59</v>
      </c>
      <c r="X355" s="29">
        <v>7</v>
      </c>
    </row>
    <row r="356" spans="1:24" ht="14.4" x14ac:dyDescent="0.3">
      <c r="A356" s="25">
        <v>62</v>
      </c>
      <c r="B356" s="25">
        <v>13</v>
      </c>
      <c r="W356" s="29">
        <v>41</v>
      </c>
      <c r="X356" s="29">
        <v>3</v>
      </c>
    </row>
    <row r="357" spans="1:24" ht="14.4" x14ac:dyDescent="0.3">
      <c r="A357" s="25">
        <v>73</v>
      </c>
      <c r="B357" s="25">
        <v>18</v>
      </c>
      <c r="W357" s="29">
        <v>64</v>
      </c>
      <c r="X357" s="29">
        <v>8</v>
      </c>
    </row>
    <row r="358" spans="1:24" ht="14.4" x14ac:dyDescent="0.3">
      <c r="A358" s="25">
        <v>48</v>
      </c>
      <c r="B358" s="25">
        <v>12</v>
      </c>
      <c r="W358" s="29">
        <v>45</v>
      </c>
      <c r="X358" s="29">
        <v>3</v>
      </c>
    </row>
    <row r="359" spans="1:24" ht="14.4" x14ac:dyDescent="0.3">
      <c r="A359" s="25">
        <v>63</v>
      </c>
      <c r="B359" s="25">
        <v>17</v>
      </c>
      <c r="W359" s="29">
        <v>34</v>
      </c>
      <c r="X359" s="29">
        <v>6</v>
      </c>
    </row>
    <row r="360" spans="1:24" ht="14.4" x14ac:dyDescent="0.3">
      <c r="A360" s="25">
        <v>63</v>
      </c>
      <c r="B360" s="25">
        <v>18</v>
      </c>
      <c r="W360" s="29">
        <v>77</v>
      </c>
      <c r="X360" s="29">
        <v>5</v>
      </c>
    </row>
    <row r="361" spans="1:24" ht="14.4" x14ac:dyDescent="0.3">
      <c r="A361" s="25">
        <v>33</v>
      </c>
      <c r="B361" s="25">
        <v>12</v>
      </c>
      <c r="W361" s="29">
        <v>38</v>
      </c>
      <c r="X361" s="29">
        <v>7</v>
      </c>
    </row>
    <row r="362" spans="1:24" ht="14.4" x14ac:dyDescent="0.3">
      <c r="A362" s="25">
        <v>51</v>
      </c>
      <c r="B362" s="25">
        <v>13</v>
      </c>
      <c r="W362" s="29">
        <v>72</v>
      </c>
      <c r="X362" s="29">
        <v>9</v>
      </c>
    </row>
    <row r="363" spans="1:24" ht="14.4" x14ac:dyDescent="0.3">
      <c r="A363" s="25">
        <v>69</v>
      </c>
      <c r="B363" s="25">
        <v>18</v>
      </c>
      <c r="W363" s="29">
        <v>49</v>
      </c>
      <c r="X363" s="29">
        <v>6</v>
      </c>
    </row>
    <row r="364" spans="1:24" ht="14.4" x14ac:dyDescent="0.3">
      <c r="A364" s="25">
        <v>44</v>
      </c>
      <c r="B364" s="25">
        <v>13</v>
      </c>
      <c r="W364" s="29">
        <v>62</v>
      </c>
      <c r="X364" s="29">
        <v>6</v>
      </c>
    </row>
    <row r="365" spans="1:24" ht="14.4" x14ac:dyDescent="0.3">
      <c r="A365" s="25">
        <v>37</v>
      </c>
      <c r="B365" s="25">
        <v>8</v>
      </c>
      <c r="W365" s="29">
        <v>71</v>
      </c>
      <c r="X365" s="29">
        <v>6</v>
      </c>
    </row>
    <row r="366" spans="1:24" ht="14.4" x14ac:dyDescent="0.3">
      <c r="A366" s="25">
        <v>60</v>
      </c>
      <c r="B366" s="25">
        <v>17</v>
      </c>
      <c r="W366" s="29">
        <v>47</v>
      </c>
      <c r="X366" s="29">
        <v>6</v>
      </c>
    </row>
    <row r="367" spans="1:24" x14ac:dyDescent="0.25">
      <c r="A367" s="37"/>
      <c r="B367" s="37"/>
      <c r="W367" s="40"/>
      <c r="X367" s="40"/>
    </row>
    <row r="368" spans="1:24" x14ac:dyDescent="0.25">
      <c r="A368" s="37"/>
      <c r="B368" s="37"/>
      <c r="W368" s="40"/>
      <c r="X368" s="40"/>
    </row>
    <row r="369" spans="1:24" x14ac:dyDescent="0.25">
      <c r="A369" s="37"/>
      <c r="B369" s="37"/>
      <c r="W369" s="40"/>
      <c r="X369" s="40"/>
    </row>
    <row r="370" spans="1:24" x14ac:dyDescent="0.25">
      <c r="A370" s="37"/>
      <c r="B370" s="37"/>
      <c r="W370" s="40"/>
      <c r="X370" s="40"/>
    </row>
    <row r="371" spans="1:24" x14ac:dyDescent="0.25">
      <c r="A371" s="37"/>
      <c r="B371" s="37"/>
      <c r="W371" s="40"/>
      <c r="X371" s="40"/>
    </row>
    <row r="372" spans="1:24" x14ac:dyDescent="0.25">
      <c r="A372" s="37"/>
      <c r="B372" s="37"/>
      <c r="W372" s="40"/>
      <c r="X372" s="40"/>
    </row>
    <row r="373" spans="1:24" x14ac:dyDescent="0.25">
      <c r="A373" s="37"/>
      <c r="B373" s="37"/>
      <c r="W373" s="40"/>
      <c r="X373" s="40"/>
    </row>
    <row r="374" spans="1:24" x14ac:dyDescent="0.25">
      <c r="A374" s="37"/>
      <c r="B374" s="37"/>
      <c r="W374" s="40"/>
      <c r="X374" s="40"/>
    </row>
    <row r="375" spans="1:24" x14ac:dyDescent="0.25">
      <c r="A375" s="37"/>
      <c r="B375" s="37"/>
      <c r="W375" s="40"/>
      <c r="X375" s="40"/>
    </row>
    <row r="376" spans="1:24" x14ac:dyDescent="0.25">
      <c r="A376" s="37"/>
      <c r="B376" s="37"/>
      <c r="W376" s="40"/>
      <c r="X376" s="40"/>
    </row>
    <row r="377" spans="1:24" x14ac:dyDescent="0.25">
      <c r="A377" s="37"/>
      <c r="B377" s="37"/>
      <c r="W377" s="40"/>
      <c r="X377" s="40"/>
    </row>
    <row r="378" spans="1:24" x14ac:dyDescent="0.25">
      <c r="A378" s="37"/>
      <c r="B378" s="37"/>
      <c r="W378" s="40"/>
      <c r="X378" s="40"/>
    </row>
    <row r="379" spans="1:24" x14ac:dyDescent="0.25">
      <c r="A379" s="37"/>
      <c r="B379" s="37"/>
      <c r="W379" s="40"/>
      <c r="X379" s="40"/>
    </row>
    <row r="380" spans="1:24" x14ac:dyDescent="0.25">
      <c r="A380" s="37"/>
      <c r="B380" s="37"/>
      <c r="W380" s="40"/>
      <c r="X380" s="40"/>
    </row>
    <row r="381" spans="1:24" x14ac:dyDescent="0.25">
      <c r="A381" s="37"/>
      <c r="B381" s="37"/>
      <c r="W381" s="40"/>
      <c r="X381" s="40"/>
    </row>
    <row r="382" spans="1:24" x14ac:dyDescent="0.25">
      <c r="A382" s="37"/>
      <c r="B382" s="37"/>
      <c r="W382" s="40"/>
      <c r="X382" s="40"/>
    </row>
    <row r="383" spans="1:24" x14ac:dyDescent="0.25">
      <c r="A383" s="37"/>
      <c r="B383" s="37"/>
      <c r="W383" s="40"/>
      <c r="X383" s="40"/>
    </row>
    <row r="384" spans="1:24" x14ac:dyDescent="0.25">
      <c r="A384" s="37"/>
      <c r="B384" s="37"/>
      <c r="W384" s="40"/>
      <c r="X384" s="40"/>
    </row>
    <row r="385" spans="1:24" x14ac:dyDescent="0.25">
      <c r="A385" s="37"/>
      <c r="B385" s="37"/>
      <c r="W385" s="40"/>
      <c r="X385" s="40"/>
    </row>
    <row r="386" spans="1:24" x14ac:dyDescent="0.25">
      <c r="A386" s="37"/>
      <c r="B386" s="37"/>
      <c r="W386" s="40"/>
      <c r="X386" s="40"/>
    </row>
    <row r="387" spans="1:24" x14ac:dyDescent="0.25">
      <c r="A387" s="37"/>
      <c r="B387" s="37"/>
      <c r="W387" s="40"/>
      <c r="X387" s="40"/>
    </row>
    <row r="388" spans="1:24" x14ac:dyDescent="0.25">
      <c r="A388" s="37"/>
      <c r="B388" s="37"/>
      <c r="W388" s="40"/>
      <c r="X388" s="40"/>
    </row>
    <row r="389" spans="1:24" x14ac:dyDescent="0.25">
      <c r="A389" s="37"/>
      <c r="B389" s="37"/>
      <c r="W389" s="40"/>
      <c r="X389" s="40"/>
    </row>
    <row r="390" spans="1:24" x14ac:dyDescent="0.25">
      <c r="A390" s="37"/>
      <c r="B390" s="37"/>
      <c r="W390" s="40"/>
      <c r="X390" s="40"/>
    </row>
    <row r="391" spans="1:24" x14ac:dyDescent="0.25">
      <c r="A391" s="37"/>
      <c r="B391" s="37"/>
      <c r="W391" s="40"/>
      <c r="X391" s="40"/>
    </row>
    <row r="392" spans="1:24" x14ac:dyDescent="0.25">
      <c r="A392" s="37"/>
      <c r="B392" s="37"/>
      <c r="W392" s="40"/>
      <c r="X392" s="40"/>
    </row>
    <row r="393" spans="1:24" x14ac:dyDescent="0.25">
      <c r="A393" s="37"/>
      <c r="B393" s="37"/>
      <c r="W393" s="40"/>
      <c r="X393" s="40"/>
    </row>
    <row r="394" spans="1:24" x14ac:dyDescent="0.25">
      <c r="A394" s="37"/>
      <c r="B394" s="37"/>
      <c r="W394" s="40"/>
      <c r="X394" s="40"/>
    </row>
    <row r="395" spans="1:24" x14ac:dyDescent="0.25">
      <c r="A395" s="37"/>
      <c r="B395" s="37"/>
      <c r="W395" s="40"/>
      <c r="X395" s="40"/>
    </row>
    <row r="396" spans="1:24" x14ac:dyDescent="0.25">
      <c r="A396" s="37"/>
      <c r="B396" s="37"/>
      <c r="W396" s="40"/>
      <c r="X396" s="40"/>
    </row>
    <row r="397" spans="1:24" x14ac:dyDescent="0.25">
      <c r="A397" s="37"/>
      <c r="B397" s="37"/>
      <c r="W397" s="40"/>
      <c r="X397" s="40"/>
    </row>
    <row r="398" spans="1:24" x14ac:dyDescent="0.25">
      <c r="A398" s="37"/>
      <c r="B398" s="37"/>
      <c r="W398" s="40"/>
      <c r="X398" s="40"/>
    </row>
    <row r="399" spans="1:24" x14ac:dyDescent="0.25">
      <c r="A399" s="37"/>
      <c r="B399" s="37"/>
      <c r="W399" s="40"/>
      <c r="X399" s="40"/>
    </row>
    <row r="400" spans="1:24" x14ac:dyDescent="0.25">
      <c r="A400" s="37"/>
      <c r="B400" s="37"/>
      <c r="W400" s="40"/>
      <c r="X400" s="40"/>
    </row>
    <row r="401" spans="1:24" x14ac:dyDescent="0.25">
      <c r="A401" s="37"/>
      <c r="B401" s="37"/>
      <c r="W401" s="40"/>
      <c r="X401" s="40"/>
    </row>
    <row r="402" spans="1:24" x14ac:dyDescent="0.25">
      <c r="A402" s="37"/>
      <c r="B402" s="37"/>
      <c r="W402" s="40"/>
      <c r="X402" s="40"/>
    </row>
    <row r="403" spans="1:24" x14ac:dyDescent="0.25">
      <c r="A403" s="37"/>
      <c r="B403" s="37"/>
      <c r="W403" s="40"/>
      <c r="X403" s="40"/>
    </row>
    <row r="404" spans="1:24" x14ac:dyDescent="0.25">
      <c r="A404" s="37"/>
      <c r="B404" s="37"/>
      <c r="W404" s="40"/>
      <c r="X404" s="40"/>
    </row>
    <row r="405" spans="1:24" x14ac:dyDescent="0.25">
      <c r="A405" s="37"/>
      <c r="B405" s="37"/>
      <c r="W405" s="40"/>
      <c r="X405" s="40"/>
    </row>
    <row r="406" spans="1:24" x14ac:dyDescent="0.25">
      <c r="A406" s="37"/>
      <c r="B406" s="37"/>
      <c r="W406" s="40"/>
      <c r="X406" s="40"/>
    </row>
    <row r="407" spans="1:24" x14ac:dyDescent="0.25">
      <c r="A407" s="37"/>
      <c r="B407" s="37"/>
      <c r="W407" s="40"/>
      <c r="X407" s="40"/>
    </row>
    <row r="408" spans="1:24" x14ac:dyDescent="0.25">
      <c r="A408" s="37"/>
      <c r="B408" s="37"/>
      <c r="W408" s="40"/>
      <c r="X408" s="40"/>
    </row>
    <row r="409" spans="1:24" x14ac:dyDescent="0.25">
      <c r="A409" s="37"/>
      <c r="B409" s="37"/>
      <c r="W409" s="40"/>
      <c r="X409" s="40"/>
    </row>
    <row r="410" spans="1:24" x14ac:dyDescent="0.25">
      <c r="A410" s="37"/>
      <c r="B410" s="37"/>
      <c r="W410" s="40"/>
      <c r="X410" s="40"/>
    </row>
    <row r="411" spans="1:24" x14ac:dyDescent="0.25">
      <c r="A411" s="37"/>
      <c r="B411" s="37"/>
      <c r="W411" s="40"/>
      <c r="X411" s="40"/>
    </row>
    <row r="412" spans="1:24" x14ac:dyDescent="0.25">
      <c r="A412" s="37"/>
      <c r="B412" s="37"/>
      <c r="W412" s="40"/>
      <c r="X412" s="40"/>
    </row>
    <row r="413" spans="1:24" x14ac:dyDescent="0.25">
      <c r="A413" s="37"/>
      <c r="B413" s="37"/>
      <c r="W413" s="40"/>
      <c r="X413" s="40"/>
    </row>
    <row r="414" spans="1:24" x14ac:dyDescent="0.25">
      <c r="A414" s="37"/>
      <c r="B414" s="37"/>
      <c r="W414" s="40"/>
      <c r="X414" s="40"/>
    </row>
    <row r="415" spans="1:24" x14ac:dyDescent="0.25">
      <c r="A415" s="37"/>
      <c r="B415" s="37"/>
      <c r="W415" s="40"/>
      <c r="X415" s="40"/>
    </row>
    <row r="416" spans="1:24" x14ac:dyDescent="0.25">
      <c r="A416" s="37"/>
      <c r="B416" s="37"/>
      <c r="W416" s="40"/>
      <c r="X416" s="40"/>
    </row>
    <row r="417" spans="1:24" x14ac:dyDescent="0.25">
      <c r="A417" s="37"/>
      <c r="B417" s="37"/>
      <c r="W417" s="40"/>
      <c r="X417" s="40"/>
    </row>
    <row r="418" spans="1:24" x14ac:dyDescent="0.25">
      <c r="A418" s="37"/>
      <c r="B418" s="37"/>
      <c r="W418" s="40"/>
      <c r="X418" s="40"/>
    </row>
    <row r="419" spans="1:24" x14ac:dyDescent="0.25">
      <c r="A419" s="37"/>
      <c r="B419" s="37"/>
      <c r="W419" s="40"/>
      <c r="X419" s="40"/>
    </row>
    <row r="420" spans="1:24" x14ac:dyDescent="0.25">
      <c r="A420" s="37"/>
      <c r="B420" s="37"/>
      <c r="W420" s="40"/>
      <c r="X420" s="40"/>
    </row>
    <row r="421" spans="1:24" x14ac:dyDescent="0.25">
      <c r="A421" s="37"/>
      <c r="B421" s="37"/>
      <c r="W421" s="40"/>
      <c r="X421" s="40"/>
    </row>
    <row r="422" spans="1:24" x14ac:dyDescent="0.25">
      <c r="A422" s="37"/>
      <c r="B422" s="37"/>
      <c r="W422" s="40"/>
      <c r="X422" s="40"/>
    </row>
    <row r="423" spans="1:24" x14ac:dyDescent="0.25">
      <c r="A423" s="37"/>
      <c r="B423" s="37"/>
      <c r="W423" s="40"/>
      <c r="X423" s="40"/>
    </row>
    <row r="424" spans="1:24" x14ac:dyDescent="0.25">
      <c r="A424" s="37"/>
      <c r="B424" s="37"/>
      <c r="W424" s="40"/>
      <c r="X424" s="40"/>
    </row>
    <row r="425" spans="1:24" x14ac:dyDescent="0.25">
      <c r="A425" s="37"/>
      <c r="B425" s="37"/>
      <c r="W425" s="40"/>
      <c r="X425" s="40"/>
    </row>
    <row r="426" spans="1:24" x14ac:dyDescent="0.25">
      <c r="A426" s="37"/>
      <c r="B426" s="37"/>
      <c r="W426" s="40"/>
      <c r="X426" s="40"/>
    </row>
    <row r="427" spans="1:24" x14ac:dyDescent="0.25">
      <c r="A427" s="37"/>
      <c r="B427" s="37"/>
      <c r="W427" s="40"/>
      <c r="X427" s="40"/>
    </row>
    <row r="428" spans="1:24" x14ac:dyDescent="0.25">
      <c r="A428" s="37"/>
      <c r="B428" s="37"/>
      <c r="W428" s="40"/>
      <c r="X428" s="40"/>
    </row>
    <row r="429" spans="1:24" x14ac:dyDescent="0.25">
      <c r="A429" s="37"/>
      <c r="B429" s="37"/>
      <c r="W429" s="40"/>
      <c r="X429" s="40"/>
    </row>
    <row r="430" spans="1:24" x14ac:dyDescent="0.25">
      <c r="A430" s="37"/>
      <c r="B430" s="37"/>
      <c r="W430" s="40"/>
      <c r="X430" s="40"/>
    </row>
    <row r="431" spans="1:24" x14ac:dyDescent="0.25">
      <c r="A431" s="37"/>
      <c r="B431" s="37"/>
      <c r="W431" s="40"/>
      <c r="X431" s="40"/>
    </row>
    <row r="432" spans="1:24" x14ac:dyDescent="0.25">
      <c r="A432" s="37"/>
      <c r="B432" s="37"/>
      <c r="W432" s="40"/>
      <c r="X432" s="40"/>
    </row>
    <row r="433" spans="1:24" x14ac:dyDescent="0.25">
      <c r="A433" s="37"/>
      <c r="B433" s="37"/>
      <c r="W433" s="40"/>
      <c r="X433" s="40"/>
    </row>
    <row r="434" spans="1:24" x14ac:dyDescent="0.25">
      <c r="A434" s="37"/>
      <c r="B434" s="37"/>
      <c r="W434" s="40"/>
      <c r="X434" s="40"/>
    </row>
    <row r="435" spans="1:24" x14ac:dyDescent="0.25">
      <c r="A435" s="37"/>
      <c r="B435" s="37"/>
      <c r="W435" s="40"/>
      <c r="X435" s="40"/>
    </row>
    <row r="436" spans="1:24" x14ac:dyDescent="0.25">
      <c r="A436" s="37"/>
      <c r="B436" s="37"/>
      <c r="W436" s="40"/>
      <c r="X436" s="40"/>
    </row>
    <row r="437" spans="1:24" x14ac:dyDescent="0.25">
      <c r="A437" s="37"/>
      <c r="B437" s="37"/>
      <c r="W437" s="40"/>
      <c r="X437" s="40"/>
    </row>
    <row r="438" spans="1:24" x14ac:dyDescent="0.25">
      <c r="A438" s="37"/>
      <c r="B438" s="37"/>
      <c r="W438" s="40"/>
      <c r="X438" s="40"/>
    </row>
    <row r="439" spans="1:24" x14ac:dyDescent="0.25">
      <c r="A439" s="37"/>
      <c r="B439" s="37"/>
      <c r="W439" s="40"/>
      <c r="X439" s="40"/>
    </row>
    <row r="440" spans="1:24" x14ac:dyDescent="0.25">
      <c r="A440" s="37"/>
      <c r="B440" s="37"/>
      <c r="W440" s="40"/>
      <c r="X440" s="40"/>
    </row>
    <row r="441" spans="1:24" x14ac:dyDescent="0.25">
      <c r="A441" s="37"/>
      <c r="B441" s="37"/>
      <c r="W441" s="40"/>
      <c r="X441" s="40"/>
    </row>
    <row r="442" spans="1:24" x14ac:dyDescent="0.25">
      <c r="A442" s="37"/>
      <c r="B442" s="37"/>
      <c r="W442" s="40"/>
      <c r="X442" s="40"/>
    </row>
    <row r="443" spans="1:24" x14ac:dyDescent="0.25">
      <c r="A443" s="37"/>
      <c r="B443" s="37"/>
      <c r="W443" s="40"/>
      <c r="X443" s="40"/>
    </row>
    <row r="444" spans="1:24" x14ac:dyDescent="0.25">
      <c r="A444" s="37"/>
      <c r="B444" s="37"/>
      <c r="W444" s="40"/>
      <c r="X444" s="40"/>
    </row>
    <row r="445" spans="1:24" x14ac:dyDescent="0.25">
      <c r="A445" s="37"/>
      <c r="B445" s="37"/>
      <c r="W445" s="40"/>
      <c r="X445" s="40"/>
    </row>
    <row r="446" spans="1:24" x14ac:dyDescent="0.25">
      <c r="A446" s="37"/>
      <c r="B446" s="37"/>
      <c r="W446" s="40"/>
      <c r="X446" s="40"/>
    </row>
    <row r="447" spans="1:24" x14ac:dyDescent="0.25">
      <c r="A447" s="37"/>
      <c r="B447" s="37"/>
      <c r="W447" s="40"/>
      <c r="X447" s="40"/>
    </row>
    <row r="448" spans="1:24" x14ac:dyDescent="0.25">
      <c r="A448" s="37"/>
      <c r="B448" s="37"/>
      <c r="W448" s="40"/>
      <c r="X448" s="40"/>
    </row>
    <row r="449" spans="1:24" x14ac:dyDescent="0.25">
      <c r="A449" s="37"/>
      <c r="B449" s="37"/>
      <c r="W449" s="40"/>
      <c r="X449" s="40"/>
    </row>
    <row r="450" spans="1:24" x14ac:dyDescent="0.25">
      <c r="A450" s="37"/>
      <c r="B450" s="37"/>
      <c r="W450" s="40"/>
      <c r="X450" s="40"/>
    </row>
    <row r="451" spans="1:24" x14ac:dyDescent="0.25">
      <c r="A451" s="37"/>
      <c r="B451" s="37"/>
      <c r="W451" s="40"/>
      <c r="X451" s="40"/>
    </row>
    <row r="452" spans="1:24" x14ac:dyDescent="0.25">
      <c r="A452" s="37"/>
      <c r="B452" s="37"/>
      <c r="W452" s="40"/>
      <c r="X452" s="40"/>
    </row>
    <row r="453" spans="1:24" x14ac:dyDescent="0.25">
      <c r="A453" s="37"/>
      <c r="B453" s="37"/>
      <c r="W453" s="40"/>
      <c r="X453" s="40"/>
    </row>
    <row r="454" spans="1:24" x14ac:dyDescent="0.25">
      <c r="A454" s="37"/>
      <c r="B454" s="37"/>
      <c r="W454" s="40"/>
      <c r="X454" s="40"/>
    </row>
    <row r="455" spans="1:24" x14ac:dyDescent="0.25">
      <c r="A455" s="37"/>
      <c r="B455" s="37"/>
      <c r="W455" s="40"/>
      <c r="X455" s="40"/>
    </row>
    <row r="456" spans="1:24" x14ac:dyDescent="0.25">
      <c r="A456" s="37"/>
      <c r="B456" s="37"/>
      <c r="W456" s="40"/>
      <c r="X456" s="40"/>
    </row>
    <row r="457" spans="1:24" x14ac:dyDescent="0.25">
      <c r="A457" s="37"/>
      <c r="B457" s="37"/>
      <c r="W457" s="40"/>
      <c r="X457" s="40"/>
    </row>
    <row r="458" spans="1:24" x14ac:dyDescent="0.25">
      <c r="A458" s="37"/>
      <c r="B458" s="37"/>
      <c r="W458" s="40"/>
      <c r="X458" s="40"/>
    </row>
    <row r="459" spans="1:24" x14ac:dyDescent="0.25">
      <c r="A459" s="37"/>
      <c r="B459" s="37"/>
      <c r="W459" s="40"/>
      <c r="X459" s="40"/>
    </row>
    <row r="460" spans="1:24" x14ac:dyDescent="0.25">
      <c r="A460" s="37"/>
      <c r="B460" s="37"/>
      <c r="W460" s="40"/>
      <c r="X460" s="40"/>
    </row>
    <row r="461" spans="1:24" x14ac:dyDescent="0.25">
      <c r="A461" s="37"/>
      <c r="B461" s="37"/>
      <c r="W461" s="40"/>
      <c r="X461" s="40"/>
    </row>
    <row r="462" spans="1:24" x14ac:dyDescent="0.25">
      <c r="A462" s="37"/>
      <c r="B462" s="37"/>
      <c r="W462" s="40"/>
      <c r="X462" s="40"/>
    </row>
    <row r="463" spans="1:24" x14ac:dyDescent="0.25">
      <c r="A463" s="37"/>
      <c r="B463" s="37"/>
      <c r="W463" s="40"/>
      <c r="X463" s="40"/>
    </row>
    <row r="464" spans="1:24" x14ac:dyDescent="0.25">
      <c r="A464" s="37"/>
      <c r="B464" s="37"/>
      <c r="W464" s="40"/>
      <c r="X464" s="40"/>
    </row>
    <row r="465" spans="1:24" x14ac:dyDescent="0.25">
      <c r="A465" s="37"/>
      <c r="B465" s="37"/>
      <c r="W465" s="40"/>
      <c r="X465" s="40"/>
    </row>
    <row r="466" spans="1:24" x14ac:dyDescent="0.25">
      <c r="A466" s="37"/>
      <c r="B466" s="37"/>
      <c r="W466" s="40"/>
      <c r="X466" s="40"/>
    </row>
    <row r="467" spans="1:24" x14ac:dyDescent="0.25">
      <c r="A467" s="37"/>
      <c r="B467" s="37"/>
      <c r="W467" s="40"/>
      <c r="X467" s="40"/>
    </row>
    <row r="468" spans="1:24" x14ac:dyDescent="0.25">
      <c r="A468" s="37"/>
      <c r="B468" s="37"/>
      <c r="W468" s="40"/>
      <c r="X468" s="40"/>
    </row>
    <row r="469" spans="1:24" x14ac:dyDescent="0.25">
      <c r="A469" s="37"/>
      <c r="B469" s="37"/>
      <c r="W469" s="40"/>
      <c r="X469" s="40"/>
    </row>
    <row r="470" spans="1:24" x14ac:dyDescent="0.25">
      <c r="A470" s="37"/>
      <c r="B470" s="37"/>
      <c r="W470" s="40"/>
      <c r="X470" s="40"/>
    </row>
    <row r="471" spans="1:24" x14ac:dyDescent="0.25">
      <c r="A471" s="37"/>
      <c r="B471" s="37"/>
      <c r="W471" s="40"/>
      <c r="X471" s="40"/>
    </row>
    <row r="472" spans="1:24" x14ac:dyDescent="0.25">
      <c r="A472" s="37"/>
      <c r="B472" s="37"/>
      <c r="W472" s="40"/>
      <c r="X472" s="40"/>
    </row>
    <row r="473" spans="1:24" x14ac:dyDescent="0.25">
      <c r="A473" s="37"/>
      <c r="B473" s="37"/>
      <c r="W473" s="40"/>
      <c r="X473" s="40"/>
    </row>
    <row r="474" spans="1:24" x14ac:dyDescent="0.25">
      <c r="A474" s="37"/>
      <c r="B474" s="37"/>
      <c r="W474" s="40"/>
      <c r="X474" s="40"/>
    </row>
    <row r="475" spans="1:24" x14ac:dyDescent="0.25">
      <c r="A475" s="37"/>
      <c r="B475" s="37"/>
      <c r="W475" s="40"/>
      <c r="X475" s="40"/>
    </row>
    <row r="476" spans="1:24" x14ac:dyDescent="0.25">
      <c r="A476" s="37"/>
      <c r="B476" s="37"/>
      <c r="W476" s="40"/>
      <c r="X476" s="40"/>
    </row>
    <row r="477" spans="1:24" x14ac:dyDescent="0.25">
      <c r="A477" s="37"/>
      <c r="B477" s="37"/>
      <c r="W477" s="40"/>
      <c r="X477" s="40"/>
    </row>
    <row r="478" spans="1:24" x14ac:dyDescent="0.25">
      <c r="A478" s="37"/>
      <c r="B478" s="37"/>
      <c r="W478" s="40"/>
      <c r="X478" s="40"/>
    </row>
    <row r="479" spans="1:24" x14ac:dyDescent="0.25">
      <c r="A479" s="37"/>
      <c r="B479" s="37"/>
      <c r="W479" s="40"/>
      <c r="X479" s="40"/>
    </row>
    <row r="480" spans="1:24" x14ac:dyDescent="0.25">
      <c r="A480" s="37"/>
      <c r="B480" s="37"/>
      <c r="W480" s="40"/>
      <c r="X480" s="40"/>
    </row>
    <row r="481" spans="1:24" x14ac:dyDescent="0.25">
      <c r="A481" s="37"/>
      <c r="B481" s="37"/>
      <c r="W481" s="40"/>
      <c r="X481" s="40"/>
    </row>
    <row r="482" spans="1:24" x14ac:dyDescent="0.25">
      <c r="A482" s="37"/>
      <c r="B482" s="37"/>
      <c r="W482" s="40"/>
      <c r="X482" s="40"/>
    </row>
    <row r="483" spans="1:24" x14ac:dyDescent="0.25">
      <c r="A483" s="37"/>
      <c r="B483" s="37"/>
      <c r="W483" s="40"/>
      <c r="X483" s="40"/>
    </row>
    <row r="484" spans="1:24" x14ac:dyDescent="0.25">
      <c r="A484" s="37"/>
      <c r="B484" s="37"/>
      <c r="W484" s="40"/>
      <c r="X484" s="40"/>
    </row>
    <row r="485" spans="1:24" x14ac:dyDescent="0.25">
      <c r="A485" s="37"/>
      <c r="B485" s="37"/>
      <c r="W485" s="40"/>
      <c r="X485" s="40"/>
    </row>
    <row r="486" spans="1:24" x14ac:dyDescent="0.25">
      <c r="A486" s="37"/>
      <c r="B486" s="37"/>
      <c r="W486" s="40"/>
      <c r="X486" s="40"/>
    </row>
    <row r="487" spans="1:24" x14ac:dyDescent="0.25">
      <c r="A487" s="37"/>
      <c r="B487" s="37"/>
      <c r="W487" s="40"/>
      <c r="X487" s="40"/>
    </row>
    <row r="488" spans="1:24" x14ac:dyDescent="0.25">
      <c r="A488" s="37"/>
      <c r="B488" s="37"/>
      <c r="W488" s="40"/>
      <c r="X488" s="40"/>
    </row>
    <row r="489" spans="1:24" x14ac:dyDescent="0.25">
      <c r="A489" s="37"/>
      <c r="B489" s="37"/>
      <c r="W489" s="40"/>
      <c r="X489" s="40"/>
    </row>
    <row r="490" spans="1:24" x14ac:dyDescent="0.25">
      <c r="A490" s="37"/>
      <c r="B490" s="37"/>
      <c r="W490" s="40"/>
      <c r="X490" s="40"/>
    </row>
    <row r="491" spans="1:24" x14ac:dyDescent="0.25">
      <c r="A491" s="37"/>
      <c r="B491" s="37"/>
      <c r="W491" s="40"/>
      <c r="X491" s="40"/>
    </row>
    <row r="492" spans="1:24" x14ac:dyDescent="0.25">
      <c r="A492" s="37"/>
      <c r="B492" s="37"/>
      <c r="W492" s="40"/>
      <c r="X492" s="40"/>
    </row>
    <row r="493" spans="1:24" x14ac:dyDescent="0.25">
      <c r="A493" s="37"/>
      <c r="B493" s="37"/>
      <c r="W493" s="40"/>
      <c r="X493" s="40"/>
    </row>
    <row r="494" spans="1:24" x14ac:dyDescent="0.25">
      <c r="A494" s="37"/>
      <c r="B494" s="37"/>
      <c r="W494" s="40"/>
      <c r="X494" s="40"/>
    </row>
    <row r="495" spans="1:24" x14ac:dyDescent="0.25">
      <c r="A495" s="37"/>
      <c r="B495" s="37"/>
      <c r="W495" s="40"/>
      <c r="X495" s="40"/>
    </row>
    <row r="496" spans="1:24" x14ac:dyDescent="0.25">
      <c r="A496" s="37"/>
      <c r="B496" s="37"/>
      <c r="W496" s="40"/>
      <c r="X496" s="40"/>
    </row>
    <row r="497" spans="1:24" x14ac:dyDescent="0.25">
      <c r="A497" s="37"/>
      <c r="B497" s="37"/>
      <c r="W497" s="40"/>
      <c r="X497" s="40"/>
    </row>
    <row r="498" spans="1:24" x14ac:dyDescent="0.25">
      <c r="A498" s="37"/>
      <c r="B498" s="37"/>
      <c r="W498" s="40"/>
      <c r="X498" s="40"/>
    </row>
    <row r="499" spans="1:24" x14ac:dyDescent="0.25">
      <c r="A499" s="37"/>
      <c r="B499" s="37"/>
      <c r="W499" s="40"/>
      <c r="X499" s="40"/>
    </row>
    <row r="500" spans="1:24" x14ac:dyDescent="0.25">
      <c r="A500" s="37"/>
      <c r="B500" s="37"/>
      <c r="W500" s="40"/>
      <c r="X500" s="40"/>
    </row>
    <row r="501" spans="1:24" x14ac:dyDescent="0.25">
      <c r="A501" s="37"/>
      <c r="B501" s="37"/>
      <c r="W501" s="40"/>
      <c r="X501" s="40"/>
    </row>
    <row r="502" spans="1:24" x14ac:dyDescent="0.25">
      <c r="A502" s="37"/>
      <c r="B502" s="37"/>
      <c r="W502" s="40"/>
      <c r="X502" s="40"/>
    </row>
    <row r="503" spans="1:24" x14ac:dyDescent="0.25">
      <c r="A503" s="37"/>
      <c r="B503" s="37"/>
      <c r="W503" s="40"/>
      <c r="X503" s="40"/>
    </row>
    <row r="504" spans="1:24" x14ac:dyDescent="0.25">
      <c r="A504" s="37"/>
      <c r="B504" s="37"/>
      <c r="W504" s="40"/>
      <c r="X504" s="40"/>
    </row>
    <row r="505" spans="1:24" x14ac:dyDescent="0.25">
      <c r="A505" s="37"/>
      <c r="B505" s="37"/>
      <c r="W505" s="40"/>
      <c r="X505" s="40"/>
    </row>
    <row r="506" spans="1:24" x14ac:dyDescent="0.25">
      <c r="A506" s="37"/>
      <c r="B506" s="37"/>
      <c r="W506" s="40"/>
      <c r="X506" s="40"/>
    </row>
    <row r="507" spans="1:24" x14ac:dyDescent="0.25">
      <c r="A507" s="37"/>
      <c r="B507" s="37"/>
      <c r="W507" s="40"/>
      <c r="X507" s="40"/>
    </row>
    <row r="508" spans="1:24" x14ac:dyDescent="0.25">
      <c r="A508" s="37"/>
      <c r="B508" s="37"/>
      <c r="W508" s="40"/>
      <c r="X508" s="40"/>
    </row>
    <row r="509" spans="1:24" x14ac:dyDescent="0.25">
      <c r="A509" s="37"/>
      <c r="B509" s="37"/>
      <c r="W509" s="40"/>
      <c r="X509" s="40"/>
    </row>
    <row r="510" spans="1:24" x14ac:dyDescent="0.25">
      <c r="A510" s="37"/>
      <c r="B510" s="37"/>
      <c r="W510" s="40"/>
      <c r="X510" s="40"/>
    </row>
    <row r="511" spans="1:24" x14ac:dyDescent="0.25">
      <c r="A511" s="37"/>
      <c r="B511" s="37"/>
      <c r="W511" s="40"/>
      <c r="X511" s="40"/>
    </row>
    <row r="512" spans="1:24" x14ac:dyDescent="0.25">
      <c r="A512" s="37"/>
      <c r="B512" s="37"/>
      <c r="W512" s="40"/>
      <c r="X512" s="40"/>
    </row>
    <row r="513" spans="1:24" x14ac:dyDescent="0.25">
      <c r="A513" s="37"/>
      <c r="B513" s="37"/>
      <c r="W513" s="40"/>
      <c r="X513" s="40"/>
    </row>
    <row r="514" spans="1:24" x14ac:dyDescent="0.25">
      <c r="A514" s="37"/>
      <c r="B514" s="37"/>
      <c r="W514" s="40"/>
      <c r="X514" s="40"/>
    </row>
    <row r="515" spans="1:24" x14ac:dyDescent="0.25">
      <c r="A515" s="37"/>
      <c r="B515" s="37"/>
      <c r="W515" s="40"/>
      <c r="X515" s="40"/>
    </row>
    <row r="516" spans="1:24" x14ac:dyDescent="0.25">
      <c r="A516" s="37"/>
      <c r="B516" s="37"/>
      <c r="W516" s="40"/>
      <c r="X516" s="40"/>
    </row>
    <row r="517" spans="1:24" x14ac:dyDescent="0.25">
      <c r="A517" s="37"/>
      <c r="B517" s="37"/>
      <c r="W517" s="40"/>
      <c r="X517" s="40"/>
    </row>
    <row r="518" spans="1:24" x14ac:dyDescent="0.25">
      <c r="A518" s="37"/>
      <c r="B518" s="37"/>
      <c r="W518" s="40"/>
      <c r="X518" s="40"/>
    </row>
    <row r="519" spans="1:24" x14ac:dyDescent="0.25">
      <c r="A519" s="37"/>
      <c r="B519" s="37"/>
      <c r="W519" s="40"/>
      <c r="X519" s="40"/>
    </row>
    <row r="520" spans="1:24" x14ac:dyDescent="0.25">
      <c r="A520" s="37"/>
      <c r="B520" s="37"/>
      <c r="W520" s="40"/>
      <c r="X520" s="40"/>
    </row>
    <row r="521" spans="1:24" x14ac:dyDescent="0.25">
      <c r="A521" s="37"/>
      <c r="B521" s="37"/>
      <c r="W521" s="40"/>
      <c r="X521" s="40"/>
    </row>
    <row r="522" spans="1:24" x14ac:dyDescent="0.25">
      <c r="A522" s="37"/>
      <c r="B522" s="37"/>
      <c r="W522" s="40"/>
      <c r="X522" s="40"/>
    </row>
    <row r="523" spans="1:24" x14ac:dyDescent="0.25">
      <c r="A523" s="37"/>
      <c r="B523" s="37"/>
      <c r="W523" s="40"/>
      <c r="X523" s="40"/>
    </row>
    <row r="524" spans="1:24" x14ac:dyDescent="0.25">
      <c r="A524" s="37"/>
      <c r="B524" s="37"/>
      <c r="W524" s="40"/>
      <c r="X524" s="40"/>
    </row>
    <row r="525" spans="1:24" x14ac:dyDescent="0.25">
      <c r="A525" s="37"/>
      <c r="B525" s="37"/>
      <c r="W525" s="40"/>
      <c r="X525" s="40"/>
    </row>
    <row r="526" spans="1:24" x14ac:dyDescent="0.25">
      <c r="A526" s="37"/>
      <c r="B526" s="37"/>
      <c r="W526" s="40"/>
      <c r="X526" s="40"/>
    </row>
    <row r="527" spans="1:24" x14ac:dyDescent="0.25">
      <c r="A527" s="37"/>
      <c r="B527" s="37"/>
      <c r="W527" s="40"/>
      <c r="X527" s="40"/>
    </row>
    <row r="528" spans="1:24" x14ac:dyDescent="0.25">
      <c r="A528" s="37"/>
      <c r="B528" s="37"/>
      <c r="W528" s="40"/>
      <c r="X528" s="40"/>
    </row>
    <row r="529" spans="1:24" x14ac:dyDescent="0.25">
      <c r="A529" s="37"/>
      <c r="B529" s="37"/>
      <c r="W529" s="40"/>
      <c r="X529" s="40"/>
    </row>
    <row r="530" spans="1:24" x14ac:dyDescent="0.25">
      <c r="A530" s="37"/>
      <c r="B530" s="37"/>
      <c r="W530" s="40"/>
      <c r="X530" s="40"/>
    </row>
    <row r="531" spans="1:24" x14ac:dyDescent="0.25">
      <c r="A531" s="37"/>
      <c r="B531" s="37"/>
      <c r="W531" s="40"/>
      <c r="X531" s="40"/>
    </row>
    <row r="532" spans="1:24" x14ac:dyDescent="0.25">
      <c r="A532" s="37"/>
      <c r="B532" s="37"/>
      <c r="W532" s="40"/>
      <c r="X532" s="40"/>
    </row>
    <row r="533" spans="1:24" x14ac:dyDescent="0.25">
      <c r="A533" s="37"/>
      <c r="B533" s="37"/>
      <c r="W533" s="40"/>
      <c r="X533" s="40"/>
    </row>
    <row r="534" spans="1:24" x14ac:dyDescent="0.25">
      <c r="A534" s="37"/>
      <c r="B534" s="37"/>
      <c r="W534" s="40"/>
      <c r="X534" s="40"/>
    </row>
    <row r="535" spans="1:24" x14ac:dyDescent="0.25">
      <c r="A535" s="37"/>
      <c r="B535" s="37"/>
      <c r="W535" s="40"/>
      <c r="X535" s="40"/>
    </row>
    <row r="536" spans="1:24" x14ac:dyDescent="0.25">
      <c r="A536" s="37"/>
      <c r="B536" s="37"/>
      <c r="W536" s="40"/>
      <c r="X536" s="40"/>
    </row>
    <row r="537" spans="1:24" x14ac:dyDescent="0.25">
      <c r="A537" s="37"/>
      <c r="B537" s="37"/>
      <c r="W537" s="40"/>
      <c r="X537" s="40"/>
    </row>
    <row r="538" spans="1:24" x14ac:dyDescent="0.25">
      <c r="A538" s="37"/>
      <c r="B538" s="37"/>
      <c r="W538" s="40"/>
      <c r="X538" s="40"/>
    </row>
    <row r="539" spans="1:24" x14ac:dyDescent="0.25">
      <c r="A539" s="37"/>
      <c r="B539" s="37"/>
      <c r="W539" s="40"/>
      <c r="X539" s="40"/>
    </row>
    <row r="540" spans="1:24" x14ac:dyDescent="0.25">
      <c r="A540" s="37"/>
      <c r="B540" s="37"/>
      <c r="W540" s="40"/>
      <c r="X540" s="40"/>
    </row>
    <row r="541" spans="1:24" x14ac:dyDescent="0.25">
      <c r="A541" s="37"/>
      <c r="B541" s="37"/>
      <c r="W541" s="40"/>
      <c r="X541" s="40"/>
    </row>
    <row r="542" spans="1:24" x14ac:dyDescent="0.25">
      <c r="A542" s="37"/>
      <c r="B542" s="37"/>
      <c r="W542" s="40"/>
      <c r="X542" s="40"/>
    </row>
    <row r="543" spans="1:24" x14ac:dyDescent="0.25">
      <c r="A543" s="37"/>
      <c r="B543" s="37"/>
      <c r="W543" s="40"/>
      <c r="X543" s="40"/>
    </row>
    <row r="544" spans="1:24" x14ac:dyDescent="0.25">
      <c r="A544" s="37"/>
      <c r="B544" s="37"/>
      <c r="W544" s="40"/>
      <c r="X544" s="40"/>
    </row>
    <row r="545" spans="1:24" x14ac:dyDescent="0.25">
      <c r="A545" s="37"/>
      <c r="B545" s="37"/>
      <c r="W545" s="40"/>
      <c r="X545" s="40"/>
    </row>
    <row r="546" spans="1:24" x14ac:dyDescent="0.25">
      <c r="A546" s="37"/>
      <c r="B546" s="37"/>
      <c r="W546" s="40"/>
      <c r="X546" s="40"/>
    </row>
    <row r="547" spans="1:24" x14ac:dyDescent="0.25">
      <c r="A547" s="37"/>
      <c r="B547" s="37"/>
      <c r="W547" s="40"/>
      <c r="X547" s="40"/>
    </row>
    <row r="548" spans="1:24" x14ac:dyDescent="0.25">
      <c r="A548" s="37"/>
      <c r="B548" s="37"/>
      <c r="W548" s="40"/>
      <c r="X548" s="40"/>
    </row>
    <row r="549" spans="1:24" x14ac:dyDescent="0.25">
      <c r="A549" s="37"/>
      <c r="B549" s="37"/>
      <c r="W549" s="40"/>
      <c r="X549" s="40"/>
    </row>
    <row r="550" spans="1:24" x14ac:dyDescent="0.25">
      <c r="A550" s="37"/>
      <c r="B550" s="37"/>
      <c r="W550" s="40"/>
      <c r="X550" s="40"/>
    </row>
    <row r="551" spans="1:24" x14ac:dyDescent="0.25">
      <c r="A551" s="37"/>
      <c r="B551" s="37"/>
      <c r="W551" s="40"/>
      <c r="X551" s="40"/>
    </row>
    <row r="552" spans="1:24" x14ac:dyDescent="0.25">
      <c r="A552" s="37"/>
      <c r="B552" s="37"/>
      <c r="W552" s="40"/>
      <c r="X552" s="40"/>
    </row>
    <row r="553" spans="1:24" x14ac:dyDescent="0.25">
      <c r="A553" s="37"/>
      <c r="B553" s="37"/>
      <c r="W553" s="40"/>
      <c r="X553" s="40"/>
    </row>
    <row r="554" spans="1:24" x14ac:dyDescent="0.25">
      <c r="A554" s="37"/>
      <c r="B554" s="37"/>
      <c r="W554" s="40"/>
      <c r="X554" s="40"/>
    </row>
    <row r="555" spans="1:24" x14ac:dyDescent="0.25">
      <c r="A555" s="37"/>
      <c r="B555" s="37"/>
      <c r="W555" s="40"/>
      <c r="X555" s="40"/>
    </row>
    <row r="556" spans="1:24" x14ac:dyDescent="0.25">
      <c r="A556" s="37"/>
      <c r="B556" s="37"/>
      <c r="W556" s="40"/>
      <c r="X556" s="40"/>
    </row>
    <row r="557" spans="1:24" x14ac:dyDescent="0.25">
      <c r="A557" s="37"/>
      <c r="B557" s="37"/>
      <c r="W557" s="40"/>
      <c r="X557" s="40"/>
    </row>
    <row r="558" spans="1:24" x14ac:dyDescent="0.25">
      <c r="A558" s="37"/>
      <c r="B558" s="37"/>
      <c r="W558" s="40"/>
      <c r="X558" s="40"/>
    </row>
    <row r="559" spans="1:24" x14ac:dyDescent="0.25">
      <c r="A559" s="37"/>
      <c r="B559" s="37"/>
      <c r="W559" s="40"/>
      <c r="X559" s="40"/>
    </row>
    <row r="560" spans="1:24" x14ac:dyDescent="0.25">
      <c r="A560" s="37"/>
      <c r="B560" s="37"/>
      <c r="W560" s="40"/>
      <c r="X560" s="40"/>
    </row>
    <row r="561" spans="1:24" x14ac:dyDescent="0.25">
      <c r="A561" s="37"/>
      <c r="B561" s="37"/>
      <c r="W561" s="40"/>
      <c r="X561" s="40"/>
    </row>
    <row r="562" spans="1:24" x14ac:dyDescent="0.25">
      <c r="A562" s="37"/>
      <c r="B562" s="37"/>
      <c r="W562" s="40"/>
      <c r="X562" s="40"/>
    </row>
    <row r="563" spans="1:24" x14ac:dyDescent="0.25">
      <c r="A563" s="37"/>
      <c r="B563" s="37"/>
      <c r="W563" s="40"/>
      <c r="X563" s="40"/>
    </row>
    <row r="564" spans="1:24" x14ac:dyDescent="0.25">
      <c r="A564" s="37"/>
      <c r="B564" s="37"/>
      <c r="W564" s="40"/>
      <c r="X564" s="40"/>
    </row>
    <row r="565" spans="1:24" x14ac:dyDescent="0.25">
      <c r="A565" s="37"/>
      <c r="B565" s="37"/>
      <c r="W565" s="40"/>
      <c r="X565" s="40"/>
    </row>
    <row r="566" spans="1:24" x14ac:dyDescent="0.25">
      <c r="A566" s="37"/>
      <c r="B566" s="37"/>
      <c r="W566" s="40"/>
      <c r="X566" s="40"/>
    </row>
    <row r="567" spans="1:24" x14ac:dyDescent="0.25">
      <c r="A567" s="37"/>
      <c r="B567" s="37"/>
      <c r="W567" s="40"/>
      <c r="X567" s="40"/>
    </row>
    <row r="568" spans="1:24" x14ac:dyDescent="0.25">
      <c r="A568" s="37"/>
      <c r="B568" s="37"/>
      <c r="W568" s="40"/>
      <c r="X568" s="40"/>
    </row>
    <row r="569" spans="1:24" x14ac:dyDescent="0.25">
      <c r="A569" s="37"/>
      <c r="B569" s="37"/>
      <c r="W569" s="40"/>
      <c r="X569" s="40"/>
    </row>
    <row r="570" spans="1:24" x14ac:dyDescent="0.25">
      <c r="A570" s="37"/>
      <c r="B570" s="37"/>
      <c r="W570" s="40"/>
      <c r="X570" s="40"/>
    </row>
    <row r="571" spans="1:24" x14ac:dyDescent="0.25">
      <c r="A571" s="37"/>
      <c r="B571" s="37"/>
      <c r="W571" s="40"/>
      <c r="X571" s="40"/>
    </row>
    <row r="572" spans="1:24" x14ac:dyDescent="0.25">
      <c r="A572" s="37"/>
      <c r="B572" s="37"/>
      <c r="W572" s="40"/>
      <c r="X572" s="40"/>
    </row>
    <row r="573" spans="1:24" x14ac:dyDescent="0.25">
      <c r="A573" s="37"/>
      <c r="B573" s="37"/>
      <c r="W573" s="40"/>
      <c r="X573" s="40"/>
    </row>
    <row r="574" spans="1:24" x14ac:dyDescent="0.25">
      <c r="A574" s="37"/>
      <c r="B574" s="37"/>
      <c r="W574" s="40"/>
      <c r="X574" s="40"/>
    </row>
    <row r="575" spans="1:24" x14ac:dyDescent="0.25">
      <c r="A575" s="37"/>
      <c r="B575" s="37"/>
      <c r="W575" s="40"/>
      <c r="X575" s="40"/>
    </row>
    <row r="576" spans="1:24" x14ac:dyDescent="0.25">
      <c r="A576" s="37"/>
      <c r="B576" s="37"/>
      <c r="W576" s="40"/>
      <c r="X576" s="40"/>
    </row>
    <row r="577" spans="1:24" x14ac:dyDescent="0.25">
      <c r="A577" s="37"/>
      <c r="B577" s="37"/>
      <c r="W577" s="40"/>
      <c r="X577" s="40"/>
    </row>
    <row r="578" spans="1:24" x14ac:dyDescent="0.25">
      <c r="A578" s="37"/>
      <c r="B578" s="37"/>
      <c r="W578" s="40"/>
      <c r="X578" s="40"/>
    </row>
    <row r="579" spans="1:24" x14ac:dyDescent="0.25">
      <c r="A579" s="37"/>
      <c r="B579" s="37"/>
      <c r="W579" s="40"/>
      <c r="X579" s="40"/>
    </row>
    <row r="580" spans="1:24" x14ac:dyDescent="0.25">
      <c r="A580" s="37"/>
      <c r="B580" s="37"/>
      <c r="W580" s="40"/>
      <c r="X580" s="40"/>
    </row>
    <row r="581" spans="1:24" x14ac:dyDescent="0.25">
      <c r="A581" s="37"/>
      <c r="B581" s="37"/>
      <c r="W581" s="40"/>
      <c r="X581" s="40"/>
    </row>
    <row r="582" spans="1:24" x14ac:dyDescent="0.25">
      <c r="A582" s="37"/>
      <c r="B582" s="37"/>
      <c r="W582" s="40"/>
      <c r="X582" s="40"/>
    </row>
    <row r="583" spans="1:24" x14ac:dyDescent="0.25">
      <c r="A583" s="37"/>
      <c r="B583" s="37"/>
      <c r="W583" s="40"/>
      <c r="X583" s="40"/>
    </row>
    <row r="584" spans="1:24" x14ac:dyDescent="0.25">
      <c r="A584" s="37"/>
      <c r="B584" s="37"/>
      <c r="W584" s="40"/>
      <c r="X584" s="40"/>
    </row>
    <row r="585" spans="1:24" x14ac:dyDescent="0.25">
      <c r="A585" s="37"/>
      <c r="B585" s="37"/>
      <c r="W585" s="40"/>
      <c r="X585" s="40"/>
    </row>
    <row r="586" spans="1:24" x14ac:dyDescent="0.25">
      <c r="A586" s="37"/>
      <c r="B586" s="37"/>
      <c r="W586" s="40"/>
      <c r="X586" s="40"/>
    </row>
    <row r="587" spans="1:24" x14ac:dyDescent="0.25">
      <c r="A587" s="37"/>
      <c r="B587" s="37"/>
      <c r="W587" s="40"/>
      <c r="X587" s="40"/>
    </row>
    <row r="588" spans="1:24" x14ac:dyDescent="0.25">
      <c r="A588" s="37"/>
      <c r="B588" s="37"/>
      <c r="W588" s="40"/>
      <c r="X588" s="40"/>
    </row>
    <row r="589" spans="1:24" x14ac:dyDescent="0.25">
      <c r="A589" s="37"/>
      <c r="B589" s="37"/>
      <c r="W589" s="40"/>
      <c r="X589" s="40"/>
    </row>
    <row r="590" spans="1:24" x14ac:dyDescent="0.25">
      <c r="A590" s="37"/>
      <c r="B590" s="37"/>
      <c r="W590" s="40"/>
      <c r="X590" s="40"/>
    </row>
    <row r="591" spans="1:24" x14ac:dyDescent="0.25">
      <c r="A591" s="37"/>
      <c r="B591" s="37"/>
      <c r="W591" s="40"/>
      <c r="X591" s="40"/>
    </row>
    <row r="592" spans="1:24" x14ac:dyDescent="0.25">
      <c r="A592" s="37"/>
      <c r="B592" s="37"/>
      <c r="W592" s="40"/>
      <c r="X592" s="40"/>
    </row>
    <row r="593" spans="1:24" x14ac:dyDescent="0.25">
      <c r="A593" s="37"/>
      <c r="B593" s="37"/>
      <c r="W593" s="40"/>
      <c r="X593" s="40"/>
    </row>
    <row r="594" spans="1:24" x14ac:dyDescent="0.25">
      <c r="A594" s="37"/>
      <c r="B594" s="37"/>
      <c r="W594" s="40"/>
      <c r="X594" s="40"/>
    </row>
    <row r="595" spans="1:24" x14ac:dyDescent="0.25">
      <c r="A595" s="37"/>
      <c r="B595" s="37"/>
      <c r="W595" s="40"/>
      <c r="X595" s="40"/>
    </row>
    <row r="596" spans="1:24" x14ac:dyDescent="0.25">
      <c r="A596" s="37"/>
      <c r="B596" s="37"/>
      <c r="W596" s="40"/>
      <c r="X596" s="40"/>
    </row>
    <row r="597" spans="1:24" x14ac:dyDescent="0.25">
      <c r="A597" s="37"/>
      <c r="B597" s="37"/>
      <c r="W597" s="40"/>
      <c r="X597" s="40"/>
    </row>
    <row r="598" spans="1:24" x14ac:dyDescent="0.25">
      <c r="A598" s="37"/>
      <c r="B598" s="37"/>
      <c r="W598" s="40"/>
      <c r="X598" s="40"/>
    </row>
    <row r="599" spans="1:24" x14ac:dyDescent="0.25">
      <c r="A599" s="37"/>
      <c r="B599" s="37"/>
      <c r="W599" s="40"/>
      <c r="X599" s="40"/>
    </row>
    <row r="600" spans="1:24" x14ac:dyDescent="0.25">
      <c r="A600" s="37"/>
      <c r="B600" s="37"/>
      <c r="W600" s="40"/>
      <c r="X600" s="40"/>
    </row>
    <row r="601" spans="1:24" x14ac:dyDescent="0.25">
      <c r="A601" s="37"/>
      <c r="B601" s="37"/>
      <c r="W601" s="40"/>
      <c r="X601" s="40"/>
    </row>
    <row r="602" spans="1:24" x14ac:dyDescent="0.25">
      <c r="A602" s="37"/>
      <c r="B602" s="37"/>
      <c r="W602" s="40"/>
      <c r="X602" s="40"/>
    </row>
    <row r="603" spans="1:24" x14ac:dyDescent="0.25">
      <c r="A603" s="37"/>
      <c r="B603" s="37"/>
      <c r="W603" s="40"/>
      <c r="X603" s="40"/>
    </row>
    <row r="604" spans="1:24" x14ac:dyDescent="0.25">
      <c r="A604" s="37"/>
      <c r="B604" s="37"/>
      <c r="W604" s="40"/>
      <c r="X604" s="40"/>
    </row>
    <row r="605" spans="1:24" x14ac:dyDescent="0.25">
      <c r="A605" s="37"/>
      <c r="B605" s="37"/>
      <c r="W605" s="40"/>
      <c r="X605" s="40"/>
    </row>
    <row r="606" spans="1:24" x14ac:dyDescent="0.25">
      <c r="A606" s="37"/>
      <c r="B606" s="37"/>
      <c r="W606" s="40"/>
      <c r="X606" s="40"/>
    </row>
    <row r="607" spans="1:24" x14ac:dyDescent="0.25">
      <c r="A607" s="37"/>
      <c r="B607" s="37"/>
      <c r="W607" s="40"/>
      <c r="X607" s="40"/>
    </row>
    <row r="608" spans="1:24" x14ac:dyDescent="0.25">
      <c r="A608" s="37"/>
      <c r="B608" s="37"/>
      <c r="W608" s="40"/>
      <c r="X608" s="40"/>
    </row>
    <row r="609" spans="1:24" x14ac:dyDescent="0.25">
      <c r="A609" s="37"/>
      <c r="B609" s="37"/>
      <c r="W609" s="40"/>
      <c r="X609" s="40"/>
    </row>
    <row r="610" spans="1:24" x14ac:dyDescent="0.25">
      <c r="A610" s="37"/>
      <c r="B610" s="37"/>
      <c r="W610" s="40"/>
      <c r="X610" s="40"/>
    </row>
    <row r="611" spans="1:24" x14ac:dyDescent="0.25">
      <c r="A611" s="37"/>
      <c r="B611" s="37"/>
      <c r="W611" s="40"/>
      <c r="X611" s="40"/>
    </row>
    <row r="612" spans="1:24" x14ac:dyDescent="0.25">
      <c r="A612" s="37"/>
      <c r="B612" s="37"/>
      <c r="W612" s="40"/>
      <c r="X612" s="40"/>
    </row>
    <row r="613" spans="1:24" x14ac:dyDescent="0.25">
      <c r="A613" s="37"/>
      <c r="B613" s="37"/>
      <c r="W613" s="40"/>
      <c r="X613" s="40"/>
    </row>
    <row r="614" spans="1:24" x14ac:dyDescent="0.25">
      <c r="A614" s="37"/>
      <c r="B614" s="37"/>
      <c r="W614" s="40"/>
      <c r="X614" s="40"/>
    </row>
    <row r="615" spans="1:24" x14ac:dyDescent="0.25">
      <c r="A615" s="37"/>
      <c r="B615" s="37"/>
      <c r="W615" s="40"/>
      <c r="X615" s="40"/>
    </row>
    <row r="616" spans="1:24" x14ac:dyDescent="0.25">
      <c r="A616" s="37"/>
      <c r="B616" s="37"/>
      <c r="W616" s="40"/>
      <c r="X616" s="40"/>
    </row>
    <row r="617" spans="1:24" x14ac:dyDescent="0.25">
      <c r="A617" s="37"/>
      <c r="B617" s="37"/>
      <c r="W617" s="40"/>
      <c r="X617" s="40"/>
    </row>
    <row r="618" spans="1:24" x14ac:dyDescent="0.25">
      <c r="A618" s="37"/>
      <c r="B618" s="37"/>
      <c r="W618" s="40"/>
      <c r="X618" s="40"/>
    </row>
    <row r="619" spans="1:24" x14ac:dyDescent="0.25">
      <c r="A619" s="37"/>
      <c r="B619" s="37"/>
      <c r="W619" s="40"/>
      <c r="X619" s="40"/>
    </row>
    <row r="620" spans="1:24" x14ac:dyDescent="0.25">
      <c r="A620" s="37"/>
      <c r="B620" s="37"/>
      <c r="W620" s="40"/>
      <c r="X620" s="40"/>
    </row>
    <row r="621" spans="1:24" x14ac:dyDescent="0.25">
      <c r="A621" s="37"/>
      <c r="B621" s="37"/>
      <c r="W621" s="40"/>
      <c r="X621" s="40"/>
    </row>
    <row r="622" spans="1:24" x14ac:dyDescent="0.25">
      <c r="A622" s="37"/>
      <c r="B622" s="37"/>
      <c r="W622" s="40"/>
      <c r="X622" s="40"/>
    </row>
    <row r="623" spans="1:24" x14ac:dyDescent="0.25">
      <c r="A623" s="37"/>
      <c r="B623" s="37"/>
      <c r="W623" s="40"/>
      <c r="X623" s="40"/>
    </row>
    <row r="624" spans="1:24" x14ac:dyDescent="0.25">
      <c r="A624" s="37"/>
      <c r="B624" s="37"/>
      <c r="W624" s="40"/>
      <c r="X624" s="40"/>
    </row>
    <row r="625" spans="1:24" x14ac:dyDescent="0.25">
      <c r="A625" s="37"/>
      <c r="B625" s="37"/>
      <c r="W625" s="40"/>
      <c r="X625" s="40"/>
    </row>
    <row r="626" spans="1:24" x14ac:dyDescent="0.25">
      <c r="A626" s="37"/>
      <c r="B626" s="37"/>
      <c r="W626" s="40"/>
      <c r="X626" s="40"/>
    </row>
    <row r="627" spans="1:24" x14ac:dyDescent="0.25">
      <c r="A627" s="37"/>
      <c r="B627" s="37"/>
      <c r="W627" s="40"/>
      <c r="X627" s="40"/>
    </row>
    <row r="628" spans="1:24" x14ac:dyDescent="0.25">
      <c r="A628" s="37"/>
      <c r="B628" s="37"/>
      <c r="W628" s="40"/>
      <c r="X628" s="40"/>
    </row>
    <row r="629" spans="1:24" x14ac:dyDescent="0.25">
      <c r="A629" s="37"/>
      <c r="B629" s="37"/>
      <c r="W629" s="40"/>
      <c r="X629" s="40"/>
    </row>
    <row r="630" spans="1:24" x14ac:dyDescent="0.25">
      <c r="A630" s="37"/>
      <c r="B630" s="37"/>
      <c r="W630" s="40"/>
      <c r="X630" s="40"/>
    </row>
    <row r="631" spans="1:24" x14ac:dyDescent="0.25">
      <c r="A631" s="37"/>
      <c r="B631" s="37"/>
      <c r="W631" s="40"/>
      <c r="X631" s="40"/>
    </row>
    <row r="632" spans="1:24" x14ac:dyDescent="0.25">
      <c r="A632" s="37"/>
      <c r="B632" s="37"/>
      <c r="W632" s="40"/>
      <c r="X632" s="40"/>
    </row>
    <row r="633" spans="1:24" x14ac:dyDescent="0.25">
      <c r="A633" s="37"/>
      <c r="B633" s="37"/>
      <c r="W633" s="40"/>
      <c r="X633" s="40"/>
    </row>
    <row r="634" spans="1:24" x14ac:dyDescent="0.25">
      <c r="A634" s="37"/>
      <c r="B634" s="37"/>
      <c r="W634" s="40"/>
      <c r="X634" s="40"/>
    </row>
    <row r="635" spans="1:24" x14ac:dyDescent="0.25">
      <c r="A635" s="37"/>
      <c r="B635" s="37"/>
      <c r="W635" s="40"/>
      <c r="X635" s="40"/>
    </row>
    <row r="636" spans="1:24" x14ac:dyDescent="0.25">
      <c r="A636" s="37"/>
      <c r="B636" s="37"/>
      <c r="W636" s="40"/>
      <c r="X636" s="40"/>
    </row>
    <row r="637" spans="1:24" x14ac:dyDescent="0.25">
      <c r="A637" s="37"/>
      <c r="B637" s="37"/>
      <c r="W637" s="40"/>
      <c r="X637" s="40"/>
    </row>
    <row r="638" spans="1:24" x14ac:dyDescent="0.25">
      <c r="A638" s="37"/>
      <c r="B638" s="37"/>
      <c r="W638" s="40"/>
      <c r="X638" s="40"/>
    </row>
    <row r="639" spans="1:24" x14ac:dyDescent="0.25">
      <c r="A639" s="37"/>
      <c r="B639" s="37"/>
      <c r="W639" s="40"/>
      <c r="X639" s="40"/>
    </row>
    <row r="640" spans="1:24" x14ac:dyDescent="0.25">
      <c r="A640" s="37"/>
      <c r="B640" s="37"/>
      <c r="W640" s="40"/>
      <c r="X640" s="40"/>
    </row>
    <row r="641" spans="1:24" x14ac:dyDescent="0.25">
      <c r="A641" s="37"/>
      <c r="B641" s="37"/>
      <c r="W641" s="40"/>
      <c r="X641" s="40"/>
    </row>
    <row r="642" spans="1:24" x14ac:dyDescent="0.25">
      <c r="A642" s="37"/>
      <c r="B642" s="37"/>
      <c r="W642" s="40"/>
      <c r="X642" s="40"/>
    </row>
    <row r="643" spans="1:24" x14ac:dyDescent="0.25">
      <c r="A643" s="37"/>
      <c r="B643" s="37"/>
      <c r="W643" s="40"/>
      <c r="X643" s="40"/>
    </row>
    <row r="644" spans="1:24" x14ac:dyDescent="0.25">
      <c r="A644" s="37"/>
      <c r="B644" s="37"/>
      <c r="W644" s="40"/>
      <c r="X644" s="40"/>
    </row>
    <row r="645" spans="1:24" x14ac:dyDescent="0.25">
      <c r="A645" s="37"/>
      <c r="B645" s="37"/>
      <c r="W645" s="40"/>
      <c r="X645" s="40"/>
    </row>
    <row r="646" spans="1:24" x14ac:dyDescent="0.25">
      <c r="A646" s="37"/>
      <c r="B646" s="37"/>
      <c r="W646" s="40"/>
      <c r="X646" s="40"/>
    </row>
    <row r="647" spans="1:24" x14ac:dyDescent="0.25">
      <c r="A647" s="37"/>
      <c r="B647" s="37"/>
      <c r="W647" s="40"/>
      <c r="X647" s="40"/>
    </row>
    <row r="648" spans="1:24" x14ac:dyDescent="0.25">
      <c r="A648" s="37"/>
      <c r="B648" s="37"/>
      <c r="W648" s="40"/>
      <c r="X648" s="40"/>
    </row>
    <row r="649" spans="1:24" x14ac:dyDescent="0.25">
      <c r="A649" s="37"/>
      <c r="B649" s="37"/>
      <c r="W649" s="40"/>
      <c r="X649" s="40"/>
    </row>
    <row r="650" spans="1:24" x14ac:dyDescent="0.25">
      <c r="A650" s="37"/>
      <c r="B650" s="37"/>
      <c r="W650" s="40"/>
      <c r="X650" s="40"/>
    </row>
    <row r="651" spans="1:24" x14ac:dyDescent="0.25">
      <c r="A651" s="37"/>
      <c r="B651" s="37"/>
      <c r="W651" s="40"/>
      <c r="X651" s="40"/>
    </row>
    <row r="652" spans="1:24" x14ac:dyDescent="0.25">
      <c r="A652" s="37"/>
      <c r="B652" s="37"/>
      <c r="W652" s="40"/>
      <c r="X652" s="40"/>
    </row>
    <row r="653" spans="1:24" x14ac:dyDescent="0.25">
      <c r="A653" s="37"/>
      <c r="B653" s="37"/>
      <c r="W653" s="40"/>
      <c r="X653" s="40"/>
    </row>
    <row r="654" spans="1:24" x14ac:dyDescent="0.25">
      <c r="A654" s="37"/>
      <c r="B654" s="37"/>
      <c r="W654" s="40"/>
      <c r="X654" s="40"/>
    </row>
    <row r="655" spans="1:24" x14ac:dyDescent="0.25">
      <c r="A655" s="37"/>
      <c r="B655" s="37"/>
      <c r="W655" s="40"/>
      <c r="X655" s="40"/>
    </row>
    <row r="656" spans="1:24" x14ac:dyDescent="0.25">
      <c r="A656" s="37"/>
      <c r="B656" s="37"/>
      <c r="W656" s="40"/>
      <c r="X656" s="40"/>
    </row>
    <row r="657" spans="1:24" x14ac:dyDescent="0.25">
      <c r="A657" s="37"/>
      <c r="B657" s="37"/>
      <c r="W657" s="40"/>
      <c r="X657" s="40"/>
    </row>
    <row r="658" spans="1:24" x14ac:dyDescent="0.25">
      <c r="A658" s="37"/>
      <c r="B658" s="37"/>
      <c r="W658" s="40"/>
      <c r="X658" s="40"/>
    </row>
    <row r="659" spans="1:24" x14ac:dyDescent="0.25">
      <c r="A659" s="37"/>
      <c r="B659" s="37"/>
      <c r="W659" s="40"/>
      <c r="X659" s="40"/>
    </row>
    <row r="660" spans="1:24" x14ac:dyDescent="0.25">
      <c r="A660" s="37"/>
      <c r="B660" s="37"/>
      <c r="W660" s="40"/>
      <c r="X660" s="40"/>
    </row>
    <row r="661" spans="1:24" x14ac:dyDescent="0.25">
      <c r="A661" s="37"/>
      <c r="B661" s="37"/>
      <c r="W661" s="40"/>
      <c r="X661" s="40"/>
    </row>
    <row r="662" spans="1:24" x14ac:dyDescent="0.25">
      <c r="A662" s="37"/>
      <c r="B662" s="37"/>
      <c r="W662" s="40"/>
      <c r="X662" s="40"/>
    </row>
    <row r="663" spans="1:24" x14ac:dyDescent="0.25">
      <c r="A663" s="37"/>
      <c r="B663" s="37"/>
      <c r="W663" s="40"/>
      <c r="X663" s="40"/>
    </row>
    <row r="664" spans="1:24" x14ac:dyDescent="0.25">
      <c r="A664" s="37"/>
      <c r="B664" s="37"/>
      <c r="W664" s="40"/>
      <c r="X664" s="40"/>
    </row>
    <row r="665" spans="1:24" x14ac:dyDescent="0.25">
      <c r="A665" s="37"/>
      <c r="B665" s="37"/>
      <c r="W665" s="40"/>
      <c r="X665" s="40"/>
    </row>
    <row r="666" spans="1:24" x14ac:dyDescent="0.25">
      <c r="A666" s="37"/>
      <c r="B666" s="37"/>
      <c r="W666" s="40"/>
      <c r="X666" s="40"/>
    </row>
    <row r="667" spans="1:24" x14ac:dyDescent="0.25">
      <c r="A667" s="37"/>
      <c r="B667" s="37"/>
      <c r="W667" s="40"/>
      <c r="X667" s="40"/>
    </row>
    <row r="668" spans="1:24" x14ac:dyDescent="0.25">
      <c r="A668" s="37"/>
      <c r="B668" s="37"/>
      <c r="W668" s="40"/>
      <c r="X668" s="40"/>
    </row>
    <row r="669" spans="1:24" x14ac:dyDescent="0.25">
      <c r="A669" s="37"/>
      <c r="B669" s="37"/>
      <c r="W669" s="40"/>
      <c r="X669" s="40"/>
    </row>
    <row r="670" spans="1:24" x14ac:dyDescent="0.25">
      <c r="A670" s="37"/>
      <c r="B670" s="37"/>
      <c r="W670" s="40"/>
      <c r="X670" s="40"/>
    </row>
    <row r="671" spans="1:24" x14ac:dyDescent="0.25">
      <c r="A671" s="37"/>
      <c r="B671" s="37"/>
      <c r="W671" s="40"/>
      <c r="X671" s="40"/>
    </row>
    <row r="672" spans="1:24" x14ac:dyDescent="0.25">
      <c r="A672" s="37"/>
      <c r="B672" s="37"/>
      <c r="W672" s="40"/>
      <c r="X672" s="40"/>
    </row>
    <row r="673" spans="1:24" x14ac:dyDescent="0.25">
      <c r="A673" s="37"/>
      <c r="B673" s="37"/>
      <c r="W673" s="40"/>
      <c r="X673" s="40"/>
    </row>
    <row r="674" spans="1:24" x14ac:dyDescent="0.25">
      <c r="A674" s="37"/>
      <c r="B674" s="37"/>
      <c r="W674" s="40"/>
      <c r="X674" s="40"/>
    </row>
    <row r="675" spans="1:24" x14ac:dyDescent="0.25">
      <c r="A675" s="37"/>
      <c r="B675" s="37"/>
      <c r="W675" s="40"/>
      <c r="X675" s="40"/>
    </row>
    <row r="676" spans="1:24" x14ac:dyDescent="0.25">
      <c r="A676" s="37"/>
      <c r="B676" s="37"/>
      <c r="W676" s="40"/>
      <c r="X676" s="40"/>
    </row>
    <row r="677" spans="1:24" x14ac:dyDescent="0.25">
      <c r="A677" s="37"/>
      <c r="B677" s="37"/>
      <c r="W677" s="40"/>
      <c r="X677" s="40"/>
    </row>
    <row r="678" spans="1:24" x14ac:dyDescent="0.25">
      <c r="A678" s="37"/>
      <c r="B678" s="37"/>
      <c r="W678" s="40"/>
      <c r="X678" s="40"/>
    </row>
    <row r="679" spans="1:24" x14ac:dyDescent="0.25">
      <c r="A679" s="37"/>
      <c r="B679" s="37"/>
      <c r="W679" s="40"/>
      <c r="X679" s="40"/>
    </row>
    <row r="680" spans="1:24" x14ac:dyDescent="0.25">
      <c r="A680" s="37"/>
      <c r="B680" s="37"/>
      <c r="W680" s="40"/>
      <c r="X680" s="40"/>
    </row>
    <row r="681" spans="1:24" x14ac:dyDescent="0.25">
      <c r="A681" s="37"/>
      <c r="B681" s="37"/>
      <c r="W681" s="40"/>
      <c r="X681" s="40"/>
    </row>
    <row r="682" spans="1:24" x14ac:dyDescent="0.25">
      <c r="A682" s="37"/>
      <c r="B682" s="37"/>
      <c r="W682" s="40"/>
      <c r="X682" s="40"/>
    </row>
    <row r="683" spans="1:24" x14ac:dyDescent="0.25">
      <c r="A683" s="37"/>
      <c r="B683" s="37"/>
      <c r="W683" s="40"/>
      <c r="X683" s="40"/>
    </row>
    <row r="684" spans="1:24" x14ac:dyDescent="0.25">
      <c r="A684" s="37"/>
      <c r="B684" s="37"/>
      <c r="W684" s="40"/>
      <c r="X684" s="40"/>
    </row>
    <row r="685" spans="1:24" x14ac:dyDescent="0.25">
      <c r="A685" s="37"/>
      <c r="B685" s="37"/>
      <c r="W685" s="40"/>
      <c r="X685" s="40"/>
    </row>
    <row r="686" spans="1:24" x14ac:dyDescent="0.25">
      <c r="A686" s="37"/>
      <c r="B686" s="37"/>
      <c r="W686" s="40"/>
      <c r="X686" s="40"/>
    </row>
    <row r="687" spans="1:24" x14ac:dyDescent="0.25">
      <c r="A687" s="37"/>
      <c r="B687" s="37"/>
      <c r="W687" s="40"/>
      <c r="X687" s="40"/>
    </row>
    <row r="688" spans="1:24" x14ac:dyDescent="0.25">
      <c r="A688" s="37"/>
      <c r="B688" s="37"/>
      <c r="W688" s="40"/>
      <c r="X688" s="40"/>
    </row>
    <row r="689" spans="1:24" x14ac:dyDescent="0.25">
      <c r="A689" s="37"/>
      <c r="B689" s="37"/>
      <c r="W689" s="40"/>
      <c r="X689" s="40"/>
    </row>
    <row r="690" spans="1:24" x14ac:dyDescent="0.25">
      <c r="A690" s="37"/>
      <c r="B690" s="37"/>
      <c r="W690" s="40"/>
      <c r="X690" s="40"/>
    </row>
    <row r="691" spans="1:24" x14ac:dyDescent="0.25">
      <c r="A691" s="37"/>
      <c r="B691" s="37"/>
      <c r="W691" s="40"/>
      <c r="X691" s="40"/>
    </row>
    <row r="692" spans="1:24" x14ac:dyDescent="0.25">
      <c r="A692" s="37"/>
      <c r="B692" s="37"/>
      <c r="W692" s="40"/>
      <c r="X692" s="40"/>
    </row>
    <row r="693" spans="1:24" x14ac:dyDescent="0.25">
      <c r="A693" s="37"/>
      <c r="B693" s="37"/>
      <c r="W693" s="40"/>
      <c r="X693" s="40"/>
    </row>
    <row r="694" spans="1:24" x14ac:dyDescent="0.25">
      <c r="A694" s="37"/>
      <c r="B694" s="37"/>
      <c r="W694" s="40"/>
      <c r="X694" s="40"/>
    </row>
    <row r="695" spans="1:24" x14ac:dyDescent="0.25">
      <c r="A695" s="37"/>
      <c r="B695" s="37"/>
      <c r="W695" s="40"/>
      <c r="X695" s="40"/>
    </row>
    <row r="696" spans="1:24" x14ac:dyDescent="0.25">
      <c r="A696" s="37"/>
      <c r="B696" s="37"/>
      <c r="W696" s="40"/>
      <c r="X696" s="40"/>
    </row>
    <row r="697" spans="1:24" x14ac:dyDescent="0.25">
      <c r="A697" s="37"/>
      <c r="B697" s="37"/>
      <c r="W697" s="40"/>
      <c r="X697" s="40"/>
    </row>
    <row r="698" spans="1:24" x14ac:dyDescent="0.25">
      <c r="A698" s="37"/>
      <c r="B698" s="37"/>
      <c r="W698" s="40"/>
      <c r="X698" s="40"/>
    </row>
    <row r="699" spans="1:24" x14ac:dyDescent="0.25">
      <c r="A699" s="37"/>
      <c r="B699" s="37"/>
      <c r="W699" s="40"/>
      <c r="X699" s="40"/>
    </row>
    <row r="700" spans="1:24" x14ac:dyDescent="0.25">
      <c r="A700" s="37"/>
      <c r="B700" s="37"/>
      <c r="W700" s="40"/>
      <c r="X700" s="40"/>
    </row>
    <row r="701" spans="1:24" x14ac:dyDescent="0.25">
      <c r="A701" s="37"/>
      <c r="B701" s="37"/>
      <c r="W701" s="40"/>
      <c r="X701" s="40"/>
    </row>
    <row r="702" spans="1:24" x14ac:dyDescent="0.25">
      <c r="A702" s="37"/>
      <c r="B702" s="37"/>
      <c r="W702" s="40"/>
      <c r="X702" s="40"/>
    </row>
    <row r="703" spans="1:24" x14ac:dyDescent="0.25">
      <c r="A703" s="37"/>
      <c r="B703" s="37"/>
      <c r="W703" s="40"/>
      <c r="X703" s="40"/>
    </row>
    <row r="704" spans="1:24" x14ac:dyDescent="0.25">
      <c r="A704" s="37"/>
      <c r="B704" s="37"/>
      <c r="W704" s="40"/>
      <c r="X704" s="40"/>
    </row>
    <row r="705" spans="1:24" x14ac:dyDescent="0.25">
      <c r="A705" s="37"/>
      <c r="B705" s="37"/>
      <c r="W705" s="40"/>
      <c r="X705" s="40"/>
    </row>
    <row r="706" spans="1:24" x14ac:dyDescent="0.25">
      <c r="A706" s="37"/>
      <c r="B706" s="37"/>
      <c r="W706" s="40"/>
      <c r="X706" s="40"/>
    </row>
    <row r="707" spans="1:24" x14ac:dyDescent="0.25">
      <c r="A707" s="37"/>
      <c r="B707" s="37"/>
      <c r="W707" s="40"/>
      <c r="X707" s="40"/>
    </row>
    <row r="708" spans="1:24" x14ac:dyDescent="0.25">
      <c r="A708" s="37"/>
      <c r="B708" s="37"/>
      <c r="W708" s="40"/>
      <c r="X708" s="40"/>
    </row>
    <row r="709" spans="1:24" x14ac:dyDescent="0.25">
      <c r="A709" s="37"/>
      <c r="B709" s="37"/>
      <c r="W709" s="40"/>
      <c r="X709" s="40"/>
    </row>
    <row r="710" spans="1:24" x14ac:dyDescent="0.25">
      <c r="A710" s="37"/>
      <c r="B710" s="37"/>
      <c r="W710" s="40"/>
      <c r="X710" s="40"/>
    </row>
    <row r="711" spans="1:24" x14ac:dyDescent="0.25">
      <c r="A711" s="37"/>
      <c r="B711" s="37"/>
      <c r="W711" s="40"/>
      <c r="X711" s="40"/>
    </row>
    <row r="712" spans="1:24" x14ac:dyDescent="0.25">
      <c r="A712" s="37"/>
      <c r="B712" s="37"/>
      <c r="W712" s="40"/>
      <c r="X712" s="40"/>
    </row>
    <row r="713" spans="1:24" x14ac:dyDescent="0.25">
      <c r="A713" s="37"/>
      <c r="B713" s="37"/>
      <c r="W713" s="40"/>
      <c r="X713" s="40"/>
    </row>
    <row r="714" spans="1:24" x14ac:dyDescent="0.25">
      <c r="A714" s="37"/>
      <c r="B714" s="37"/>
      <c r="W714" s="40"/>
      <c r="X714" s="40"/>
    </row>
    <row r="715" spans="1:24" x14ac:dyDescent="0.25">
      <c r="A715" s="37"/>
      <c r="B715" s="37"/>
      <c r="W715" s="40"/>
      <c r="X715" s="40"/>
    </row>
    <row r="716" spans="1:24" x14ac:dyDescent="0.25">
      <c r="A716" s="37"/>
      <c r="B716" s="37"/>
      <c r="W716" s="40"/>
      <c r="X716" s="40"/>
    </row>
    <row r="717" spans="1:24" x14ac:dyDescent="0.25">
      <c r="A717" s="37"/>
      <c r="B717" s="37"/>
      <c r="W717" s="40"/>
      <c r="X717" s="40"/>
    </row>
    <row r="718" spans="1:24" x14ac:dyDescent="0.25">
      <c r="A718" s="37"/>
      <c r="B718" s="37"/>
      <c r="W718" s="40"/>
      <c r="X718" s="40"/>
    </row>
    <row r="719" spans="1:24" x14ac:dyDescent="0.25">
      <c r="A719" s="37"/>
      <c r="B719" s="37"/>
      <c r="W719" s="40"/>
      <c r="X719" s="40"/>
    </row>
    <row r="720" spans="1:24" x14ac:dyDescent="0.25">
      <c r="A720" s="37"/>
      <c r="B720" s="37"/>
      <c r="W720" s="40"/>
      <c r="X720" s="40"/>
    </row>
    <row r="721" spans="1:24" x14ac:dyDescent="0.25">
      <c r="A721" s="37"/>
      <c r="B721" s="37"/>
      <c r="W721" s="40"/>
      <c r="X721" s="40"/>
    </row>
    <row r="722" spans="1:24" x14ac:dyDescent="0.25">
      <c r="A722" s="37"/>
      <c r="B722" s="37"/>
      <c r="W722" s="40"/>
      <c r="X722" s="40"/>
    </row>
    <row r="723" spans="1:24" x14ac:dyDescent="0.25">
      <c r="A723" s="37"/>
      <c r="B723" s="37"/>
      <c r="W723" s="40"/>
      <c r="X723" s="40"/>
    </row>
    <row r="724" spans="1:24" x14ac:dyDescent="0.25">
      <c r="A724" s="37"/>
      <c r="B724" s="37"/>
      <c r="W724" s="40"/>
      <c r="X724" s="40"/>
    </row>
    <row r="725" spans="1:24" x14ac:dyDescent="0.25">
      <c r="A725" s="37"/>
      <c r="B725" s="37"/>
      <c r="W725" s="40"/>
      <c r="X725" s="40"/>
    </row>
    <row r="726" spans="1:24" x14ac:dyDescent="0.25">
      <c r="A726" s="37"/>
      <c r="B726" s="37"/>
      <c r="W726" s="40"/>
      <c r="X726" s="40"/>
    </row>
    <row r="727" spans="1:24" x14ac:dyDescent="0.25">
      <c r="A727" s="37"/>
      <c r="B727" s="37"/>
      <c r="W727" s="40"/>
      <c r="X727" s="40"/>
    </row>
    <row r="728" spans="1:24" x14ac:dyDescent="0.25">
      <c r="A728" s="37"/>
      <c r="B728" s="37"/>
      <c r="W728" s="40"/>
      <c r="X728" s="40"/>
    </row>
    <row r="729" spans="1:24" x14ac:dyDescent="0.25">
      <c r="A729" s="37"/>
      <c r="B729" s="37"/>
      <c r="W729" s="40"/>
      <c r="X729" s="40"/>
    </row>
    <row r="730" spans="1:24" x14ac:dyDescent="0.25">
      <c r="A730" s="37"/>
      <c r="B730" s="37"/>
      <c r="W730" s="40"/>
      <c r="X730" s="40"/>
    </row>
    <row r="731" spans="1:24" x14ac:dyDescent="0.25">
      <c r="A731" s="37"/>
      <c r="B731" s="37"/>
      <c r="W731" s="40"/>
      <c r="X731" s="40"/>
    </row>
    <row r="732" spans="1:24" x14ac:dyDescent="0.25">
      <c r="A732" s="37"/>
      <c r="B732" s="37"/>
      <c r="W732" s="40"/>
      <c r="X732" s="40"/>
    </row>
    <row r="733" spans="1:24" x14ac:dyDescent="0.25">
      <c r="A733" s="37"/>
      <c r="B733" s="37"/>
      <c r="W733" s="40"/>
      <c r="X733" s="40"/>
    </row>
    <row r="734" spans="1:24" x14ac:dyDescent="0.25">
      <c r="A734" s="37"/>
      <c r="B734" s="37"/>
      <c r="W734" s="40"/>
      <c r="X734" s="40"/>
    </row>
    <row r="735" spans="1:24" x14ac:dyDescent="0.25">
      <c r="A735" s="37"/>
      <c r="B735" s="37"/>
      <c r="W735" s="40"/>
      <c r="X735" s="40"/>
    </row>
    <row r="736" spans="1:24" x14ac:dyDescent="0.25">
      <c r="A736" s="37"/>
      <c r="B736" s="37"/>
      <c r="W736" s="40"/>
      <c r="X736" s="40"/>
    </row>
    <row r="737" spans="1:24" x14ac:dyDescent="0.25">
      <c r="A737" s="37"/>
      <c r="B737" s="37"/>
      <c r="W737" s="40"/>
      <c r="X737" s="40"/>
    </row>
    <row r="738" spans="1:24" x14ac:dyDescent="0.25">
      <c r="A738" s="37"/>
      <c r="B738" s="37"/>
      <c r="W738" s="40"/>
      <c r="X738" s="40"/>
    </row>
    <row r="739" spans="1:24" x14ac:dyDescent="0.25">
      <c r="A739" s="37"/>
      <c r="B739" s="37"/>
      <c r="W739" s="40"/>
      <c r="X739" s="40"/>
    </row>
    <row r="740" spans="1:24" x14ac:dyDescent="0.25">
      <c r="A740" s="37"/>
      <c r="B740" s="37"/>
      <c r="W740" s="40"/>
      <c r="X740" s="40"/>
    </row>
    <row r="741" spans="1:24" x14ac:dyDescent="0.25">
      <c r="A741" s="37"/>
      <c r="B741" s="37"/>
      <c r="W741" s="40"/>
      <c r="X741" s="40"/>
    </row>
    <row r="742" spans="1:24" x14ac:dyDescent="0.25">
      <c r="A742" s="37"/>
      <c r="B742" s="37"/>
      <c r="W742" s="40"/>
      <c r="X742" s="40"/>
    </row>
    <row r="743" spans="1:24" x14ac:dyDescent="0.25">
      <c r="A743" s="37"/>
      <c r="B743" s="37"/>
      <c r="W743" s="40"/>
      <c r="X743" s="40"/>
    </row>
    <row r="744" spans="1:24" x14ac:dyDescent="0.25">
      <c r="A744" s="37"/>
      <c r="B744" s="37"/>
      <c r="W744" s="40"/>
      <c r="X744" s="40"/>
    </row>
    <row r="745" spans="1:24" x14ac:dyDescent="0.25">
      <c r="A745" s="37"/>
      <c r="B745" s="37"/>
      <c r="W745" s="40"/>
      <c r="X745" s="40"/>
    </row>
    <row r="746" spans="1:24" x14ac:dyDescent="0.25">
      <c r="A746" s="37"/>
      <c r="B746" s="37"/>
      <c r="W746" s="40"/>
      <c r="X746" s="40"/>
    </row>
    <row r="747" spans="1:24" x14ac:dyDescent="0.25">
      <c r="A747" s="37"/>
      <c r="B747" s="37"/>
      <c r="W747" s="40"/>
      <c r="X747" s="40"/>
    </row>
    <row r="748" spans="1:24" x14ac:dyDescent="0.25">
      <c r="A748" s="37"/>
      <c r="B748" s="37"/>
      <c r="W748" s="40"/>
      <c r="X748" s="40"/>
    </row>
    <row r="749" spans="1:24" x14ac:dyDescent="0.25">
      <c r="A749" s="37"/>
      <c r="B749" s="37"/>
      <c r="W749" s="40"/>
      <c r="X749" s="40"/>
    </row>
    <row r="750" spans="1:24" x14ac:dyDescent="0.25">
      <c r="A750" s="37"/>
      <c r="B750" s="37"/>
      <c r="W750" s="40"/>
      <c r="X750" s="40"/>
    </row>
    <row r="751" spans="1:24" x14ac:dyDescent="0.25">
      <c r="A751" s="37"/>
      <c r="B751" s="37"/>
      <c r="W751" s="40"/>
      <c r="X751" s="40"/>
    </row>
    <row r="752" spans="1:24" x14ac:dyDescent="0.25">
      <c r="A752" s="37"/>
      <c r="B752" s="37"/>
      <c r="W752" s="40"/>
      <c r="X752" s="40"/>
    </row>
    <row r="753" spans="1:24" x14ac:dyDescent="0.25">
      <c r="A753" s="37"/>
      <c r="B753" s="37"/>
      <c r="W753" s="40"/>
      <c r="X753" s="40"/>
    </row>
    <row r="754" spans="1:24" x14ac:dyDescent="0.25">
      <c r="A754" s="37"/>
      <c r="B754" s="37"/>
      <c r="W754" s="40"/>
      <c r="X754" s="40"/>
    </row>
    <row r="755" spans="1:24" x14ac:dyDescent="0.25">
      <c r="A755" s="37"/>
      <c r="B755" s="37"/>
      <c r="W755" s="40"/>
      <c r="X755" s="40"/>
    </row>
    <row r="756" spans="1:24" x14ac:dyDescent="0.25">
      <c r="A756" s="37"/>
      <c r="B756" s="37"/>
      <c r="W756" s="40"/>
      <c r="X756" s="40"/>
    </row>
    <row r="757" spans="1:24" x14ac:dyDescent="0.25">
      <c r="A757" s="37"/>
      <c r="B757" s="37"/>
      <c r="W757" s="40"/>
      <c r="X757" s="40"/>
    </row>
    <row r="758" spans="1:24" x14ac:dyDescent="0.25">
      <c r="A758" s="37"/>
      <c r="B758" s="37"/>
      <c r="W758" s="40"/>
      <c r="X758" s="40"/>
    </row>
    <row r="759" spans="1:24" x14ac:dyDescent="0.25">
      <c r="A759" s="37"/>
      <c r="B759" s="37"/>
      <c r="W759" s="40"/>
      <c r="X759" s="40"/>
    </row>
    <row r="760" spans="1:24" x14ac:dyDescent="0.25">
      <c r="A760" s="37"/>
      <c r="B760" s="37"/>
      <c r="W760" s="40"/>
      <c r="X760" s="40"/>
    </row>
    <row r="761" spans="1:24" x14ac:dyDescent="0.25">
      <c r="A761" s="37"/>
      <c r="B761" s="37"/>
      <c r="W761" s="40"/>
      <c r="X761" s="40"/>
    </row>
    <row r="762" spans="1:24" x14ac:dyDescent="0.25">
      <c r="A762" s="37"/>
      <c r="B762" s="37"/>
      <c r="W762" s="40"/>
      <c r="X762" s="40"/>
    </row>
    <row r="763" spans="1:24" x14ac:dyDescent="0.25">
      <c r="A763" s="37"/>
      <c r="B763" s="37"/>
      <c r="W763" s="40"/>
      <c r="X763" s="40"/>
    </row>
    <row r="764" spans="1:24" x14ac:dyDescent="0.25">
      <c r="A764" s="37"/>
      <c r="B764" s="37"/>
      <c r="W764" s="40"/>
      <c r="X764" s="40"/>
    </row>
    <row r="765" spans="1:24" x14ac:dyDescent="0.25">
      <c r="A765" s="37"/>
      <c r="B765" s="37"/>
      <c r="W765" s="40"/>
      <c r="X765" s="40"/>
    </row>
    <row r="766" spans="1:24" x14ac:dyDescent="0.25">
      <c r="A766" s="37"/>
      <c r="B766" s="37"/>
      <c r="W766" s="40"/>
      <c r="X766" s="40"/>
    </row>
    <row r="767" spans="1:24" x14ac:dyDescent="0.25">
      <c r="A767" s="37"/>
      <c r="B767" s="37"/>
      <c r="W767" s="40"/>
      <c r="X767" s="40"/>
    </row>
    <row r="768" spans="1:24" x14ac:dyDescent="0.25">
      <c r="A768" s="37"/>
      <c r="B768" s="37"/>
      <c r="W768" s="40"/>
      <c r="X768" s="40"/>
    </row>
    <row r="769" spans="1:24" x14ac:dyDescent="0.25">
      <c r="A769" s="37"/>
      <c r="B769" s="37"/>
      <c r="W769" s="40"/>
      <c r="X769" s="40"/>
    </row>
    <row r="770" spans="1:24" x14ac:dyDescent="0.25">
      <c r="A770" s="37"/>
      <c r="B770" s="37"/>
      <c r="W770" s="40"/>
      <c r="X770" s="40"/>
    </row>
    <row r="771" spans="1:24" x14ac:dyDescent="0.25">
      <c r="A771" s="37"/>
      <c r="B771" s="37"/>
      <c r="W771" s="40"/>
      <c r="X771" s="40"/>
    </row>
    <row r="772" spans="1:24" x14ac:dyDescent="0.25">
      <c r="A772" s="37"/>
      <c r="B772" s="37"/>
      <c r="W772" s="40"/>
      <c r="X772" s="40"/>
    </row>
    <row r="773" spans="1:24" x14ac:dyDescent="0.25">
      <c r="A773" s="37"/>
      <c r="B773" s="37"/>
      <c r="W773" s="40"/>
      <c r="X773" s="40"/>
    </row>
    <row r="774" spans="1:24" x14ac:dyDescent="0.25">
      <c r="A774" s="37"/>
      <c r="B774" s="37"/>
      <c r="W774" s="40"/>
      <c r="X774" s="40"/>
    </row>
    <row r="775" spans="1:24" x14ac:dyDescent="0.25">
      <c r="A775" s="37"/>
      <c r="B775" s="37"/>
      <c r="W775" s="40"/>
      <c r="X775" s="40"/>
    </row>
    <row r="776" spans="1:24" x14ac:dyDescent="0.25">
      <c r="A776" s="37"/>
      <c r="B776" s="37"/>
      <c r="W776" s="40"/>
      <c r="X776" s="40"/>
    </row>
    <row r="777" spans="1:24" x14ac:dyDescent="0.25">
      <c r="A777" s="37"/>
      <c r="B777" s="37"/>
      <c r="W777" s="40"/>
      <c r="X777" s="40"/>
    </row>
    <row r="778" spans="1:24" x14ac:dyDescent="0.25">
      <c r="A778" s="37"/>
      <c r="B778" s="37"/>
      <c r="W778" s="40"/>
      <c r="X778" s="40"/>
    </row>
    <row r="779" spans="1:24" x14ac:dyDescent="0.25">
      <c r="A779" s="37"/>
      <c r="B779" s="37"/>
      <c r="W779" s="40"/>
      <c r="X779" s="40"/>
    </row>
    <row r="780" spans="1:24" x14ac:dyDescent="0.25">
      <c r="A780" s="37"/>
      <c r="B780" s="37"/>
      <c r="W780" s="40"/>
      <c r="X780" s="40"/>
    </row>
    <row r="781" spans="1:24" x14ac:dyDescent="0.25">
      <c r="A781" s="37"/>
      <c r="B781" s="37"/>
      <c r="W781" s="40"/>
      <c r="X781" s="40"/>
    </row>
    <row r="782" spans="1:24" x14ac:dyDescent="0.25">
      <c r="A782" s="37"/>
      <c r="B782" s="37"/>
      <c r="W782" s="40"/>
      <c r="X782" s="40"/>
    </row>
    <row r="783" spans="1:24" x14ac:dyDescent="0.25">
      <c r="A783" s="37"/>
      <c r="B783" s="37"/>
      <c r="W783" s="40"/>
      <c r="X783" s="40"/>
    </row>
    <row r="784" spans="1:24" x14ac:dyDescent="0.25">
      <c r="A784" s="37"/>
      <c r="B784" s="37"/>
      <c r="W784" s="40"/>
      <c r="X784" s="40"/>
    </row>
    <row r="785" spans="1:24" x14ac:dyDescent="0.25">
      <c r="A785" s="37"/>
      <c r="B785" s="37"/>
      <c r="W785" s="40"/>
      <c r="X785" s="40"/>
    </row>
    <row r="786" spans="1:24" x14ac:dyDescent="0.25">
      <c r="A786" s="37"/>
      <c r="B786" s="37"/>
      <c r="W786" s="40"/>
      <c r="X786" s="40"/>
    </row>
    <row r="787" spans="1:24" x14ac:dyDescent="0.25">
      <c r="A787" s="37"/>
      <c r="B787" s="37"/>
      <c r="W787" s="40"/>
      <c r="X787" s="40"/>
    </row>
    <row r="788" spans="1:24" x14ac:dyDescent="0.25">
      <c r="A788" s="37"/>
      <c r="B788" s="37"/>
      <c r="W788" s="40"/>
      <c r="X788" s="40"/>
    </row>
    <row r="789" spans="1:24" x14ac:dyDescent="0.25">
      <c r="A789" s="37"/>
      <c r="B789" s="37"/>
      <c r="W789" s="40"/>
      <c r="X789" s="40"/>
    </row>
    <row r="790" spans="1:24" x14ac:dyDescent="0.25">
      <c r="A790" s="37"/>
      <c r="B790" s="37"/>
      <c r="W790" s="40"/>
      <c r="X790" s="40"/>
    </row>
    <row r="791" spans="1:24" x14ac:dyDescent="0.25">
      <c r="A791" s="37"/>
      <c r="B791" s="37"/>
      <c r="W791" s="40"/>
      <c r="X791" s="40"/>
    </row>
    <row r="792" spans="1:24" x14ac:dyDescent="0.25">
      <c r="A792" s="37"/>
      <c r="B792" s="37"/>
      <c r="W792" s="40"/>
      <c r="X792" s="40"/>
    </row>
    <row r="793" spans="1:24" x14ac:dyDescent="0.25">
      <c r="A793" s="37"/>
      <c r="B793" s="37"/>
      <c r="W793" s="40"/>
      <c r="X793" s="40"/>
    </row>
    <row r="794" spans="1:24" x14ac:dyDescent="0.25">
      <c r="A794" s="37"/>
      <c r="B794" s="37"/>
      <c r="W794" s="40"/>
      <c r="X794" s="40"/>
    </row>
    <row r="795" spans="1:24" x14ac:dyDescent="0.25">
      <c r="A795" s="37"/>
      <c r="B795" s="37"/>
      <c r="W795" s="40"/>
      <c r="X795" s="40"/>
    </row>
    <row r="796" spans="1:24" x14ac:dyDescent="0.25">
      <c r="A796" s="37"/>
      <c r="B796" s="37"/>
      <c r="W796" s="40"/>
      <c r="X796" s="40"/>
    </row>
    <row r="797" spans="1:24" x14ac:dyDescent="0.25">
      <c r="A797" s="37"/>
      <c r="B797" s="37"/>
      <c r="W797" s="40"/>
      <c r="X797" s="40"/>
    </row>
    <row r="798" spans="1:24" x14ac:dyDescent="0.25">
      <c r="A798" s="37"/>
      <c r="B798" s="37"/>
      <c r="W798" s="40"/>
      <c r="X798" s="40"/>
    </row>
    <row r="799" spans="1:24" x14ac:dyDescent="0.25">
      <c r="A799" s="37"/>
      <c r="B799" s="37"/>
      <c r="W799" s="40"/>
      <c r="X799" s="40"/>
    </row>
    <row r="800" spans="1:24" x14ac:dyDescent="0.25">
      <c r="A800" s="37"/>
      <c r="B800" s="37"/>
      <c r="W800" s="40"/>
      <c r="X800" s="40"/>
    </row>
    <row r="801" spans="1:24" x14ac:dyDescent="0.25">
      <c r="A801" s="37"/>
      <c r="B801" s="37"/>
      <c r="W801" s="40"/>
      <c r="X801" s="40"/>
    </row>
    <row r="802" spans="1:24" x14ac:dyDescent="0.25">
      <c r="A802" s="37"/>
      <c r="B802" s="37"/>
      <c r="W802" s="40"/>
      <c r="X802" s="40"/>
    </row>
    <row r="803" spans="1:24" x14ac:dyDescent="0.25">
      <c r="A803" s="37"/>
      <c r="B803" s="37"/>
      <c r="W803" s="40"/>
      <c r="X803" s="40"/>
    </row>
    <row r="804" spans="1:24" x14ac:dyDescent="0.25">
      <c r="A804" s="37"/>
      <c r="B804" s="37"/>
      <c r="W804" s="40"/>
      <c r="X804" s="40"/>
    </row>
    <row r="805" spans="1:24" x14ac:dyDescent="0.25">
      <c r="A805" s="37"/>
      <c r="B805" s="37"/>
      <c r="W805" s="40"/>
      <c r="X805" s="40"/>
    </row>
    <row r="806" spans="1:24" x14ac:dyDescent="0.25">
      <c r="A806" s="37"/>
      <c r="B806" s="37"/>
      <c r="W806" s="40"/>
      <c r="X806" s="40"/>
    </row>
    <row r="807" spans="1:24" x14ac:dyDescent="0.25">
      <c r="A807" s="37"/>
      <c r="B807" s="37"/>
      <c r="W807" s="40"/>
      <c r="X807" s="40"/>
    </row>
    <row r="808" spans="1:24" x14ac:dyDescent="0.25">
      <c r="A808" s="37"/>
      <c r="B808" s="37"/>
      <c r="W808" s="40"/>
      <c r="X808" s="40"/>
    </row>
    <row r="809" spans="1:24" x14ac:dyDescent="0.25">
      <c r="A809" s="37"/>
      <c r="B809" s="37"/>
      <c r="W809" s="40"/>
      <c r="X809" s="40"/>
    </row>
    <row r="810" spans="1:24" x14ac:dyDescent="0.25">
      <c r="A810" s="37"/>
      <c r="B810" s="37"/>
      <c r="W810" s="40"/>
      <c r="X810" s="40"/>
    </row>
    <row r="811" spans="1:24" x14ac:dyDescent="0.25">
      <c r="A811" s="37"/>
      <c r="B811" s="37"/>
      <c r="W811" s="40"/>
      <c r="X811" s="40"/>
    </row>
    <row r="812" spans="1:24" x14ac:dyDescent="0.25">
      <c r="A812" s="37"/>
      <c r="B812" s="37"/>
      <c r="W812" s="40"/>
      <c r="X812" s="40"/>
    </row>
    <row r="813" spans="1:24" x14ac:dyDescent="0.25">
      <c r="A813" s="37"/>
      <c r="B813" s="37"/>
      <c r="W813" s="40"/>
      <c r="X813" s="40"/>
    </row>
    <row r="814" spans="1:24" x14ac:dyDescent="0.25">
      <c r="A814" s="37"/>
      <c r="B814" s="37"/>
      <c r="W814" s="40"/>
      <c r="X814" s="40"/>
    </row>
    <row r="815" spans="1:24" x14ac:dyDescent="0.25">
      <c r="A815" s="37"/>
      <c r="B815" s="37"/>
      <c r="W815" s="40"/>
      <c r="X815" s="40"/>
    </row>
    <row r="816" spans="1:24" x14ac:dyDescent="0.25">
      <c r="A816" s="37"/>
      <c r="B816" s="37"/>
      <c r="W816" s="40"/>
      <c r="X816" s="40"/>
    </row>
    <row r="817" spans="1:24" x14ac:dyDescent="0.25">
      <c r="A817" s="37"/>
      <c r="B817" s="37"/>
      <c r="W817" s="40"/>
      <c r="X817" s="40"/>
    </row>
    <row r="818" spans="1:24" x14ac:dyDescent="0.25">
      <c r="A818" s="37"/>
      <c r="B818" s="37"/>
      <c r="W818" s="40"/>
      <c r="X818" s="40"/>
    </row>
    <row r="819" spans="1:24" x14ac:dyDescent="0.25">
      <c r="A819" s="37"/>
      <c r="B819" s="37"/>
      <c r="W819" s="40"/>
      <c r="X819" s="40"/>
    </row>
    <row r="820" spans="1:24" x14ac:dyDescent="0.25">
      <c r="A820" s="37"/>
      <c r="B820" s="37"/>
      <c r="W820" s="40"/>
      <c r="X820" s="40"/>
    </row>
    <row r="821" spans="1:24" x14ac:dyDescent="0.25">
      <c r="A821" s="37"/>
      <c r="B821" s="37"/>
      <c r="W821" s="40"/>
      <c r="X821" s="40"/>
    </row>
    <row r="822" spans="1:24" x14ac:dyDescent="0.25">
      <c r="A822" s="37"/>
      <c r="B822" s="37"/>
      <c r="W822" s="40"/>
      <c r="X822" s="40"/>
    </row>
    <row r="823" spans="1:24" x14ac:dyDescent="0.25">
      <c r="A823" s="37"/>
      <c r="B823" s="37"/>
      <c r="W823" s="40"/>
      <c r="X823" s="40"/>
    </row>
    <row r="824" spans="1:24" x14ac:dyDescent="0.25">
      <c r="A824" s="37"/>
      <c r="B824" s="37"/>
      <c r="W824" s="40"/>
      <c r="X824" s="40"/>
    </row>
    <row r="825" spans="1:24" x14ac:dyDescent="0.25">
      <c r="A825" s="37"/>
      <c r="B825" s="37"/>
      <c r="W825" s="40"/>
      <c r="X825" s="40"/>
    </row>
    <row r="826" spans="1:24" x14ac:dyDescent="0.25">
      <c r="A826" s="37"/>
      <c r="B826" s="37"/>
      <c r="W826" s="40"/>
      <c r="X826" s="40"/>
    </row>
    <row r="827" spans="1:24" x14ac:dyDescent="0.25">
      <c r="A827" s="37"/>
      <c r="B827" s="37"/>
      <c r="W827" s="40"/>
      <c r="X827" s="40"/>
    </row>
    <row r="828" spans="1:24" x14ac:dyDescent="0.25">
      <c r="A828" s="37"/>
      <c r="B828" s="37"/>
      <c r="W828" s="40"/>
      <c r="X828" s="40"/>
    </row>
    <row r="829" spans="1:24" x14ac:dyDescent="0.25">
      <c r="A829" s="37"/>
      <c r="B829" s="37"/>
      <c r="W829" s="40"/>
      <c r="X829" s="40"/>
    </row>
    <row r="830" spans="1:24" x14ac:dyDescent="0.25">
      <c r="A830" s="37"/>
      <c r="B830" s="37"/>
      <c r="W830" s="40"/>
      <c r="X830" s="40"/>
    </row>
    <row r="831" spans="1:24" x14ac:dyDescent="0.25">
      <c r="A831" s="37"/>
      <c r="B831" s="37"/>
      <c r="W831" s="40"/>
      <c r="X831" s="40"/>
    </row>
    <row r="832" spans="1:24" x14ac:dyDescent="0.25">
      <c r="A832" s="37"/>
      <c r="B832" s="37"/>
      <c r="W832" s="40"/>
      <c r="X832" s="40"/>
    </row>
    <row r="833" spans="1:24" x14ac:dyDescent="0.25">
      <c r="A833" s="37"/>
      <c r="B833" s="37"/>
      <c r="W833" s="40"/>
      <c r="X833" s="40"/>
    </row>
    <row r="834" spans="1:24" x14ac:dyDescent="0.25">
      <c r="A834" s="37"/>
      <c r="B834" s="37"/>
      <c r="W834" s="40"/>
      <c r="X834" s="40"/>
    </row>
    <row r="835" spans="1:24" x14ac:dyDescent="0.25">
      <c r="A835" s="37"/>
      <c r="B835" s="37"/>
      <c r="W835" s="40"/>
      <c r="X835" s="40"/>
    </row>
    <row r="836" spans="1:24" x14ac:dyDescent="0.25">
      <c r="A836" s="37"/>
      <c r="B836" s="37"/>
      <c r="W836" s="40"/>
      <c r="X836" s="40"/>
    </row>
    <row r="837" spans="1:24" x14ac:dyDescent="0.25">
      <c r="A837" s="37"/>
      <c r="B837" s="37"/>
      <c r="W837" s="40"/>
      <c r="X837" s="40"/>
    </row>
    <row r="838" spans="1:24" x14ac:dyDescent="0.25">
      <c r="A838" s="37"/>
      <c r="B838" s="37"/>
      <c r="W838" s="40"/>
      <c r="X838" s="40"/>
    </row>
    <row r="839" spans="1:24" x14ac:dyDescent="0.25">
      <c r="A839" s="37"/>
      <c r="B839" s="37"/>
      <c r="W839" s="40"/>
      <c r="X839" s="40"/>
    </row>
    <row r="840" spans="1:24" x14ac:dyDescent="0.25">
      <c r="A840" s="37"/>
      <c r="B840" s="37"/>
      <c r="W840" s="40"/>
      <c r="X840" s="40"/>
    </row>
    <row r="841" spans="1:24" x14ac:dyDescent="0.25">
      <c r="A841" s="37"/>
      <c r="B841" s="37"/>
      <c r="W841" s="40"/>
      <c r="X841" s="40"/>
    </row>
    <row r="842" spans="1:24" x14ac:dyDescent="0.25">
      <c r="A842" s="37"/>
      <c r="B842" s="37"/>
      <c r="W842" s="40"/>
      <c r="X842" s="40"/>
    </row>
    <row r="843" spans="1:24" x14ac:dyDescent="0.25">
      <c r="A843" s="37"/>
      <c r="B843" s="37"/>
      <c r="W843" s="40"/>
      <c r="X843" s="40"/>
    </row>
    <row r="844" spans="1:24" x14ac:dyDescent="0.25">
      <c r="A844" s="37"/>
      <c r="B844" s="37"/>
      <c r="W844" s="40"/>
      <c r="X844" s="40"/>
    </row>
    <row r="845" spans="1:24" x14ac:dyDescent="0.25">
      <c r="A845" s="37"/>
      <c r="B845" s="37"/>
      <c r="W845" s="40"/>
      <c r="X845" s="40"/>
    </row>
    <row r="846" spans="1:24" x14ac:dyDescent="0.25">
      <c r="A846" s="37"/>
      <c r="B846" s="37"/>
      <c r="W846" s="40"/>
      <c r="X846" s="40"/>
    </row>
    <row r="847" spans="1:24" x14ac:dyDescent="0.25">
      <c r="A847" s="37"/>
      <c r="B847" s="37"/>
      <c r="W847" s="40"/>
      <c r="X847" s="40"/>
    </row>
    <row r="848" spans="1:24" x14ac:dyDescent="0.25">
      <c r="A848" s="37"/>
      <c r="B848" s="37"/>
      <c r="W848" s="40"/>
      <c r="X848" s="40"/>
    </row>
    <row r="849" spans="1:24" x14ac:dyDescent="0.25">
      <c r="A849" s="37"/>
      <c r="B849" s="37"/>
      <c r="W849" s="40"/>
      <c r="X849" s="40"/>
    </row>
    <row r="850" spans="1:24" x14ac:dyDescent="0.25">
      <c r="A850" s="37"/>
      <c r="B850" s="37"/>
      <c r="W850" s="40"/>
      <c r="X850" s="40"/>
    </row>
    <row r="851" spans="1:24" x14ac:dyDescent="0.25">
      <c r="A851" s="37"/>
      <c r="B851" s="37"/>
      <c r="W851" s="40"/>
      <c r="X851" s="40"/>
    </row>
    <row r="852" spans="1:24" x14ac:dyDescent="0.25">
      <c r="A852" s="37"/>
      <c r="B852" s="37"/>
      <c r="W852" s="40"/>
      <c r="X852" s="40"/>
    </row>
    <row r="853" spans="1:24" x14ac:dyDescent="0.25">
      <c r="A853" s="37"/>
      <c r="B853" s="37"/>
      <c r="W853" s="40"/>
      <c r="X853" s="40"/>
    </row>
    <row r="854" spans="1:24" x14ac:dyDescent="0.25">
      <c r="A854" s="37"/>
      <c r="B854" s="37"/>
      <c r="W854" s="40"/>
      <c r="X854" s="40"/>
    </row>
    <row r="855" spans="1:24" x14ac:dyDescent="0.25">
      <c r="A855" s="37"/>
      <c r="B855" s="37"/>
      <c r="W855" s="40"/>
      <c r="X855" s="40"/>
    </row>
    <row r="856" spans="1:24" x14ac:dyDescent="0.25">
      <c r="A856" s="37"/>
      <c r="B856" s="37"/>
      <c r="W856" s="40"/>
      <c r="X856" s="40"/>
    </row>
    <row r="857" spans="1:24" x14ac:dyDescent="0.25">
      <c r="A857" s="37"/>
      <c r="B857" s="37"/>
      <c r="W857" s="40"/>
      <c r="X857" s="40"/>
    </row>
    <row r="858" spans="1:24" x14ac:dyDescent="0.25">
      <c r="A858" s="37"/>
      <c r="B858" s="37"/>
      <c r="W858" s="40"/>
      <c r="X858" s="40"/>
    </row>
    <row r="859" spans="1:24" x14ac:dyDescent="0.25">
      <c r="A859" s="37"/>
      <c r="B859" s="37"/>
      <c r="W859" s="40"/>
      <c r="X859" s="40"/>
    </row>
    <row r="860" spans="1:24" x14ac:dyDescent="0.25">
      <c r="A860" s="37"/>
      <c r="B860" s="37"/>
      <c r="W860" s="40"/>
      <c r="X860" s="40"/>
    </row>
    <row r="861" spans="1:24" x14ac:dyDescent="0.25">
      <c r="A861" s="37"/>
      <c r="B861" s="37"/>
      <c r="W861" s="40"/>
      <c r="X861" s="40"/>
    </row>
    <row r="862" spans="1:24" x14ac:dyDescent="0.25">
      <c r="A862" s="37"/>
      <c r="B862" s="37"/>
      <c r="W862" s="40"/>
      <c r="X862" s="40"/>
    </row>
    <row r="863" spans="1:24" x14ac:dyDescent="0.25">
      <c r="A863" s="37"/>
      <c r="B863" s="37"/>
      <c r="W863" s="40"/>
      <c r="X863" s="40"/>
    </row>
    <row r="864" spans="1:24" x14ac:dyDescent="0.25">
      <c r="A864" s="37"/>
      <c r="B864" s="37"/>
      <c r="W864" s="40"/>
      <c r="X864" s="40"/>
    </row>
    <row r="865" spans="1:24" x14ac:dyDescent="0.25">
      <c r="A865" s="37"/>
      <c r="B865" s="37"/>
      <c r="W865" s="40"/>
      <c r="X865" s="40"/>
    </row>
    <row r="866" spans="1:24" x14ac:dyDescent="0.25">
      <c r="A866" s="37"/>
      <c r="B866" s="37"/>
      <c r="W866" s="40"/>
      <c r="X866" s="40"/>
    </row>
    <row r="867" spans="1:24" x14ac:dyDescent="0.25">
      <c r="A867" s="37"/>
      <c r="B867" s="37"/>
      <c r="W867" s="40"/>
      <c r="X867" s="40"/>
    </row>
    <row r="868" spans="1:24" x14ac:dyDescent="0.25">
      <c r="A868" s="37"/>
      <c r="B868" s="37"/>
      <c r="W868" s="40"/>
      <c r="X868" s="40"/>
    </row>
    <row r="869" spans="1:24" x14ac:dyDescent="0.25">
      <c r="A869" s="37"/>
      <c r="B869" s="37"/>
      <c r="W869" s="40"/>
      <c r="X869" s="40"/>
    </row>
    <row r="870" spans="1:24" x14ac:dyDescent="0.25">
      <c r="A870" s="37"/>
      <c r="B870" s="37"/>
      <c r="W870" s="40"/>
      <c r="X870" s="40"/>
    </row>
    <row r="871" spans="1:24" x14ac:dyDescent="0.25">
      <c r="A871" s="37"/>
      <c r="B871" s="37"/>
      <c r="W871" s="40"/>
      <c r="X871" s="40"/>
    </row>
    <row r="872" spans="1:24" x14ac:dyDescent="0.25">
      <c r="A872" s="37"/>
      <c r="B872" s="37"/>
      <c r="W872" s="40"/>
      <c r="X872" s="40"/>
    </row>
    <row r="873" spans="1:24" x14ac:dyDescent="0.25">
      <c r="A873" s="37"/>
      <c r="B873" s="37"/>
      <c r="W873" s="40"/>
      <c r="X873" s="40"/>
    </row>
    <row r="874" spans="1:24" x14ac:dyDescent="0.25">
      <c r="A874" s="37"/>
      <c r="B874" s="37"/>
      <c r="W874" s="40"/>
      <c r="X874" s="40"/>
    </row>
    <row r="875" spans="1:24" x14ac:dyDescent="0.25">
      <c r="A875" s="37"/>
      <c r="B875" s="37"/>
      <c r="W875" s="40"/>
      <c r="X875" s="40"/>
    </row>
    <row r="876" spans="1:24" x14ac:dyDescent="0.25">
      <c r="A876" s="37"/>
      <c r="B876" s="37"/>
      <c r="W876" s="40"/>
      <c r="X876" s="40"/>
    </row>
    <row r="877" spans="1:24" x14ac:dyDescent="0.25">
      <c r="A877" s="37"/>
      <c r="B877" s="37"/>
      <c r="W877" s="40"/>
      <c r="X877" s="40"/>
    </row>
    <row r="878" spans="1:24" x14ac:dyDescent="0.25">
      <c r="A878" s="37"/>
      <c r="B878" s="37"/>
      <c r="W878" s="40"/>
      <c r="X878" s="40"/>
    </row>
    <row r="879" spans="1:24" x14ac:dyDescent="0.25">
      <c r="A879" s="37"/>
      <c r="B879" s="37"/>
      <c r="W879" s="40"/>
      <c r="X879" s="40"/>
    </row>
    <row r="880" spans="1:24" x14ac:dyDescent="0.25">
      <c r="A880" s="37"/>
      <c r="B880" s="37"/>
      <c r="W880" s="40"/>
      <c r="X880" s="40"/>
    </row>
    <row r="881" spans="1:24" x14ac:dyDescent="0.25">
      <c r="A881" s="37"/>
      <c r="B881" s="37"/>
      <c r="W881" s="40"/>
      <c r="X881" s="40"/>
    </row>
    <row r="882" spans="1:24" x14ac:dyDescent="0.25">
      <c r="A882" s="37"/>
      <c r="B882" s="37"/>
      <c r="W882" s="40"/>
      <c r="X882" s="40"/>
    </row>
    <row r="883" spans="1:24" x14ac:dyDescent="0.25">
      <c r="A883" s="37"/>
      <c r="B883" s="37"/>
      <c r="W883" s="40"/>
      <c r="X883" s="40"/>
    </row>
    <row r="884" spans="1:24" x14ac:dyDescent="0.25">
      <c r="A884" s="37"/>
      <c r="B884" s="37"/>
      <c r="W884" s="40"/>
      <c r="X884" s="40"/>
    </row>
    <row r="885" spans="1:24" x14ac:dyDescent="0.25">
      <c r="A885" s="37"/>
      <c r="B885" s="37"/>
      <c r="W885" s="40"/>
      <c r="X885" s="40"/>
    </row>
    <row r="886" spans="1:24" x14ac:dyDescent="0.25">
      <c r="A886" s="37"/>
      <c r="B886" s="37"/>
      <c r="W886" s="40"/>
      <c r="X886" s="40"/>
    </row>
    <row r="887" spans="1:24" x14ac:dyDescent="0.25">
      <c r="A887" s="37"/>
      <c r="B887" s="37"/>
      <c r="W887" s="40"/>
      <c r="X887" s="40"/>
    </row>
    <row r="888" spans="1:24" x14ac:dyDescent="0.25">
      <c r="A888" s="37"/>
      <c r="B888" s="37"/>
      <c r="W888" s="40"/>
      <c r="X888" s="40"/>
    </row>
    <row r="889" spans="1:24" x14ac:dyDescent="0.25">
      <c r="A889" s="37"/>
      <c r="B889" s="37"/>
      <c r="W889" s="40"/>
      <c r="X889" s="40"/>
    </row>
    <row r="890" spans="1:24" x14ac:dyDescent="0.25">
      <c r="A890" s="37"/>
      <c r="B890" s="37"/>
      <c r="W890" s="40"/>
      <c r="X890" s="40"/>
    </row>
    <row r="891" spans="1:24" x14ac:dyDescent="0.25">
      <c r="A891" s="37"/>
      <c r="B891" s="37"/>
      <c r="W891" s="40"/>
      <c r="X891" s="40"/>
    </row>
    <row r="892" spans="1:24" x14ac:dyDescent="0.25">
      <c r="A892" s="37"/>
      <c r="B892" s="37"/>
      <c r="W892" s="40"/>
      <c r="X892" s="40"/>
    </row>
    <row r="893" spans="1:24" x14ac:dyDescent="0.25">
      <c r="A893" s="37"/>
      <c r="B893" s="37"/>
      <c r="W893" s="40"/>
      <c r="X893" s="40"/>
    </row>
    <row r="894" spans="1:24" x14ac:dyDescent="0.25">
      <c r="A894" s="37"/>
      <c r="B894" s="37"/>
      <c r="W894" s="40"/>
      <c r="X894" s="40"/>
    </row>
    <row r="895" spans="1:24" x14ac:dyDescent="0.25">
      <c r="A895" s="37"/>
      <c r="B895" s="37"/>
      <c r="W895" s="40"/>
      <c r="X895" s="40"/>
    </row>
    <row r="896" spans="1:24" x14ac:dyDescent="0.25">
      <c r="A896" s="37"/>
      <c r="B896" s="37"/>
      <c r="W896" s="40"/>
      <c r="X896" s="40"/>
    </row>
    <row r="897" spans="1:24" x14ac:dyDescent="0.25">
      <c r="A897" s="37"/>
      <c r="B897" s="37"/>
      <c r="W897" s="40"/>
      <c r="X897" s="40"/>
    </row>
    <row r="898" spans="1:24" x14ac:dyDescent="0.25">
      <c r="A898" s="37"/>
      <c r="B898" s="37"/>
      <c r="W898" s="40"/>
      <c r="X898" s="40"/>
    </row>
    <row r="899" spans="1:24" x14ac:dyDescent="0.25">
      <c r="A899" s="37"/>
      <c r="B899" s="37"/>
      <c r="W899" s="40"/>
      <c r="X899" s="40"/>
    </row>
    <row r="900" spans="1:24" x14ac:dyDescent="0.25">
      <c r="A900" s="37"/>
      <c r="B900" s="37"/>
      <c r="W900" s="40"/>
      <c r="X900" s="40"/>
    </row>
    <row r="901" spans="1:24" x14ac:dyDescent="0.25">
      <c r="A901" s="37"/>
      <c r="B901" s="37"/>
      <c r="W901" s="40"/>
      <c r="X901" s="40"/>
    </row>
    <row r="902" spans="1:24" x14ac:dyDescent="0.25">
      <c r="A902" s="37"/>
      <c r="B902" s="37"/>
      <c r="W902" s="40"/>
      <c r="X902" s="40"/>
    </row>
    <row r="903" spans="1:24" x14ac:dyDescent="0.25">
      <c r="A903" s="37"/>
      <c r="B903" s="37"/>
      <c r="W903" s="40"/>
      <c r="X903" s="40"/>
    </row>
    <row r="904" spans="1:24" x14ac:dyDescent="0.25">
      <c r="A904" s="37"/>
      <c r="B904" s="37"/>
      <c r="W904" s="40"/>
      <c r="X904" s="40"/>
    </row>
    <row r="905" spans="1:24" x14ac:dyDescent="0.25">
      <c r="A905" s="37"/>
      <c r="B905" s="37"/>
      <c r="W905" s="40"/>
      <c r="X905" s="40"/>
    </row>
    <row r="906" spans="1:24" x14ac:dyDescent="0.25">
      <c r="A906" s="37"/>
      <c r="B906" s="37"/>
      <c r="W906" s="40"/>
      <c r="X906" s="40"/>
    </row>
    <row r="907" spans="1:24" x14ac:dyDescent="0.25">
      <c r="A907" s="37"/>
      <c r="B907" s="37"/>
      <c r="W907" s="40"/>
      <c r="X907" s="40"/>
    </row>
    <row r="908" spans="1:24" x14ac:dyDescent="0.25">
      <c r="A908" s="37"/>
      <c r="B908" s="37"/>
      <c r="W908" s="40"/>
      <c r="X908" s="40"/>
    </row>
    <row r="909" spans="1:24" x14ac:dyDescent="0.25">
      <c r="A909" s="37"/>
      <c r="B909" s="37"/>
      <c r="W909" s="40"/>
      <c r="X909" s="40"/>
    </row>
    <row r="910" spans="1:24" x14ac:dyDescent="0.25">
      <c r="A910" s="37"/>
      <c r="B910" s="37"/>
      <c r="W910" s="40"/>
      <c r="X910" s="40"/>
    </row>
    <row r="911" spans="1:24" x14ac:dyDescent="0.25">
      <c r="A911" s="37"/>
      <c r="B911" s="37"/>
      <c r="W911" s="40"/>
      <c r="X911" s="40"/>
    </row>
    <row r="912" spans="1:24" x14ac:dyDescent="0.25">
      <c r="A912" s="37"/>
      <c r="B912" s="37"/>
      <c r="W912" s="40"/>
      <c r="X912" s="40"/>
    </row>
    <row r="913" spans="1:24" x14ac:dyDescent="0.25">
      <c r="A913" s="37"/>
      <c r="B913" s="37"/>
      <c r="W913" s="40"/>
      <c r="X913" s="40"/>
    </row>
    <row r="914" spans="1:24" x14ac:dyDescent="0.25">
      <c r="A914" s="37"/>
      <c r="B914" s="37"/>
      <c r="W914" s="40"/>
      <c r="X914" s="40"/>
    </row>
    <row r="915" spans="1:24" x14ac:dyDescent="0.25">
      <c r="A915" s="37"/>
      <c r="B915" s="37"/>
      <c r="W915" s="40"/>
      <c r="X915" s="40"/>
    </row>
    <row r="916" spans="1:24" x14ac:dyDescent="0.25">
      <c r="A916" s="37"/>
      <c r="B916" s="37"/>
      <c r="W916" s="40"/>
      <c r="X916" s="40"/>
    </row>
    <row r="917" spans="1:24" x14ac:dyDescent="0.25">
      <c r="A917" s="37"/>
      <c r="B917" s="37"/>
      <c r="W917" s="40"/>
      <c r="X917" s="40"/>
    </row>
    <row r="918" spans="1:24" x14ac:dyDescent="0.25">
      <c r="A918" s="37"/>
      <c r="B918" s="37"/>
      <c r="W918" s="40"/>
      <c r="X918" s="40"/>
    </row>
    <row r="919" spans="1:24" x14ac:dyDescent="0.25">
      <c r="A919" s="37"/>
      <c r="B919" s="37"/>
      <c r="W919" s="40"/>
      <c r="X919" s="40"/>
    </row>
    <row r="920" spans="1:24" x14ac:dyDescent="0.25">
      <c r="A920" s="37"/>
      <c r="B920" s="37"/>
      <c r="W920" s="40"/>
      <c r="X920" s="40"/>
    </row>
    <row r="921" spans="1:24" x14ac:dyDescent="0.25">
      <c r="A921" s="37"/>
      <c r="B921" s="37"/>
      <c r="W921" s="40"/>
      <c r="X921" s="40"/>
    </row>
    <row r="922" spans="1:24" x14ac:dyDescent="0.25">
      <c r="A922" s="37"/>
      <c r="B922" s="37"/>
      <c r="W922" s="40"/>
      <c r="X922" s="40"/>
    </row>
    <row r="923" spans="1:24" x14ac:dyDescent="0.25">
      <c r="A923" s="37"/>
      <c r="B923" s="37"/>
      <c r="W923" s="40"/>
      <c r="X923" s="40"/>
    </row>
    <row r="924" spans="1:24" x14ac:dyDescent="0.25">
      <c r="A924" s="37"/>
      <c r="B924" s="37"/>
      <c r="W924" s="40"/>
      <c r="X924" s="40"/>
    </row>
    <row r="925" spans="1:24" x14ac:dyDescent="0.25">
      <c r="A925" s="37"/>
      <c r="B925" s="37"/>
      <c r="W925" s="40"/>
      <c r="X925" s="40"/>
    </row>
    <row r="926" spans="1:24" x14ac:dyDescent="0.25">
      <c r="A926" s="37"/>
      <c r="B926" s="37"/>
      <c r="W926" s="40"/>
      <c r="X926" s="40"/>
    </row>
    <row r="927" spans="1:24" x14ac:dyDescent="0.25">
      <c r="A927" s="37"/>
      <c r="B927" s="37"/>
      <c r="W927" s="40"/>
      <c r="X927" s="40"/>
    </row>
    <row r="928" spans="1:24" x14ac:dyDescent="0.25">
      <c r="A928" s="37"/>
      <c r="B928" s="37"/>
      <c r="W928" s="40"/>
      <c r="X928" s="40"/>
    </row>
    <row r="929" spans="1:24" x14ac:dyDescent="0.25">
      <c r="A929" s="37"/>
      <c r="B929" s="37"/>
      <c r="W929" s="40"/>
      <c r="X929" s="40"/>
    </row>
    <row r="930" spans="1:24" x14ac:dyDescent="0.25">
      <c r="A930" s="37"/>
      <c r="B930" s="37"/>
      <c r="W930" s="40"/>
      <c r="X930" s="40"/>
    </row>
    <row r="931" spans="1:24" x14ac:dyDescent="0.25">
      <c r="A931" s="37"/>
      <c r="B931" s="37"/>
      <c r="W931" s="40"/>
      <c r="X931" s="40"/>
    </row>
    <row r="932" spans="1:24" x14ac:dyDescent="0.25">
      <c r="A932" s="37"/>
      <c r="B932" s="37"/>
      <c r="W932" s="40"/>
      <c r="X932" s="40"/>
    </row>
    <row r="933" spans="1:24" x14ac:dyDescent="0.25">
      <c r="A933" s="37"/>
      <c r="B933" s="37"/>
      <c r="W933" s="40"/>
      <c r="X933" s="40"/>
    </row>
    <row r="934" spans="1:24" x14ac:dyDescent="0.25">
      <c r="A934" s="37"/>
      <c r="B934" s="37"/>
      <c r="W934" s="40"/>
      <c r="X934" s="40"/>
    </row>
    <row r="935" spans="1:24" x14ac:dyDescent="0.25">
      <c r="A935" s="37"/>
      <c r="B935" s="37"/>
      <c r="W935" s="40"/>
      <c r="X935" s="40"/>
    </row>
    <row r="936" spans="1:24" x14ac:dyDescent="0.25">
      <c r="A936" s="37"/>
      <c r="B936" s="37"/>
      <c r="W936" s="40"/>
      <c r="X936" s="40"/>
    </row>
    <row r="937" spans="1:24" x14ac:dyDescent="0.25">
      <c r="A937" s="37"/>
      <c r="B937" s="37"/>
      <c r="W937" s="40"/>
      <c r="X937" s="40"/>
    </row>
    <row r="938" spans="1:24" x14ac:dyDescent="0.25">
      <c r="A938" s="37"/>
      <c r="B938" s="37"/>
      <c r="W938" s="40"/>
      <c r="X938" s="40"/>
    </row>
    <row r="939" spans="1:24" x14ac:dyDescent="0.25">
      <c r="A939" s="37"/>
      <c r="B939" s="37"/>
      <c r="W939" s="40"/>
      <c r="X939" s="40"/>
    </row>
    <row r="940" spans="1:24" x14ac:dyDescent="0.25">
      <c r="A940" s="37"/>
      <c r="B940" s="37"/>
      <c r="W940" s="40"/>
      <c r="X940" s="40"/>
    </row>
    <row r="941" spans="1:24" x14ac:dyDescent="0.25">
      <c r="A941" s="37"/>
      <c r="B941" s="37"/>
      <c r="W941" s="40"/>
      <c r="X941" s="40"/>
    </row>
    <row r="942" spans="1:24" x14ac:dyDescent="0.25">
      <c r="A942" s="37"/>
      <c r="B942" s="37"/>
      <c r="W942" s="40"/>
      <c r="X942" s="40"/>
    </row>
    <row r="943" spans="1:24" x14ac:dyDescent="0.25">
      <c r="A943" s="37"/>
      <c r="B943" s="37"/>
      <c r="W943" s="40"/>
      <c r="X943" s="40"/>
    </row>
    <row r="944" spans="1:24" x14ac:dyDescent="0.25">
      <c r="A944" s="37"/>
      <c r="B944" s="37"/>
      <c r="W944" s="40"/>
      <c r="X944" s="40"/>
    </row>
    <row r="945" spans="1:24" x14ac:dyDescent="0.25">
      <c r="A945" s="37"/>
      <c r="B945" s="37"/>
      <c r="W945" s="40"/>
      <c r="X945" s="40"/>
    </row>
    <row r="946" spans="1:24" x14ac:dyDescent="0.25">
      <c r="A946" s="37"/>
      <c r="B946" s="37"/>
      <c r="W946" s="40"/>
      <c r="X946" s="40"/>
    </row>
    <row r="947" spans="1:24" x14ac:dyDescent="0.25">
      <c r="A947" s="37"/>
      <c r="B947" s="37"/>
      <c r="W947" s="40"/>
      <c r="X947" s="40"/>
    </row>
    <row r="948" spans="1:24" x14ac:dyDescent="0.25">
      <c r="A948" s="37"/>
      <c r="B948" s="37"/>
      <c r="W948" s="40"/>
      <c r="X948" s="40"/>
    </row>
    <row r="949" spans="1:24" x14ac:dyDescent="0.25">
      <c r="A949" s="37"/>
      <c r="B949" s="37"/>
      <c r="W949" s="40"/>
      <c r="X949" s="40"/>
    </row>
    <row r="950" spans="1:24" x14ac:dyDescent="0.25">
      <c r="A950" s="37"/>
      <c r="B950" s="37"/>
      <c r="W950" s="40"/>
      <c r="X950" s="40"/>
    </row>
    <row r="951" spans="1:24" x14ac:dyDescent="0.25">
      <c r="A951" s="37"/>
      <c r="B951" s="37"/>
      <c r="W951" s="40"/>
      <c r="X951" s="40"/>
    </row>
    <row r="952" spans="1:24" x14ac:dyDescent="0.25">
      <c r="A952" s="37"/>
      <c r="B952" s="37"/>
      <c r="W952" s="40"/>
      <c r="X952" s="40"/>
    </row>
    <row r="953" spans="1:24" x14ac:dyDescent="0.25">
      <c r="A953" s="37"/>
      <c r="B953" s="37"/>
      <c r="W953" s="40"/>
      <c r="X953" s="40"/>
    </row>
    <row r="954" spans="1:24" x14ac:dyDescent="0.25">
      <c r="A954" s="37"/>
      <c r="B954" s="37"/>
      <c r="W954" s="40"/>
      <c r="X954" s="40"/>
    </row>
    <row r="955" spans="1:24" x14ac:dyDescent="0.25">
      <c r="A955" s="37"/>
      <c r="B955" s="37"/>
      <c r="W955" s="40"/>
      <c r="X955" s="40"/>
    </row>
    <row r="956" spans="1:24" x14ac:dyDescent="0.25">
      <c r="A956" s="37"/>
      <c r="B956" s="37"/>
      <c r="W956" s="40"/>
      <c r="X956" s="40"/>
    </row>
    <row r="957" spans="1:24" x14ac:dyDescent="0.25">
      <c r="A957" s="37"/>
      <c r="B957" s="37"/>
      <c r="W957" s="40"/>
      <c r="X957" s="40"/>
    </row>
    <row r="958" spans="1:24" x14ac:dyDescent="0.25">
      <c r="A958" s="37"/>
      <c r="B958" s="37"/>
      <c r="W958" s="40"/>
      <c r="X958" s="40"/>
    </row>
    <row r="959" spans="1:24" x14ac:dyDescent="0.25">
      <c r="A959" s="37"/>
      <c r="B959" s="37"/>
      <c r="W959" s="40"/>
      <c r="X959" s="40"/>
    </row>
    <row r="960" spans="1:24" x14ac:dyDescent="0.25">
      <c r="A960" s="37"/>
      <c r="B960" s="37"/>
      <c r="W960" s="40"/>
      <c r="X960" s="40"/>
    </row>
    <row r="961" spans="1:24" x14ac:dyDescent="0.25">
      <c r="A961" s="37"/>
      <c r="B961" s="37"/>
      <c r="W961" s="40"/>
      <c r="X961" s="40"/>
    </row>
    <row r="962" spans="1:24" x14ac:dyDescent="0.25">
      <c r="A962" s="37"/>
      <c r="B962" s="37"/>
      <c r="W962" s="40"/>
      <c r="X962" s="40"/>
    </row>
    <row r="963" spans="1:24" x14ac:dyDescent="0.25">
      <c r="A963" s="37"/>
      <c r="B963" s="37"/>
      <c r="W963" s="40"/>
      <c r="X963" s="40"/>
    </row>
    <row r="964" spans="1:24" x14ac:dyDescent="0.25">
      <c r="A964" s="37"/>
      <c r="B964" s="37"/>
      <c r="W964" s="40"/>
      <c r="X964" s="40"/>
    </row>
    <row r="965" spans="1:24" x14ac:dyDescent="0.25">
      <c r="A965" s="37"/>
      <c r="B965" s="37"/>
      <c r="W965" s="40"/>
      <c r="X965" s="40"/>
    </row>
    <row r="966" spans="1:24" x14ac:dyDescent="0.25">
      <c r="A966" s="37"/>
      <c r="B966" s="37"/>
      <c r="W966" s="40"/>
      <c r="X966" s="40"/>
    </row>
    <row r="967" spans="1:24" x14ac:dyDescent="0.25">
      <c r="A967" s="37"/>
      <c r="B967" s="37"/>
      <c r="W967" s="40"/>
      <c r="X967" s="40"/>
    </row>
    <row r="968" spans="1:24" x14ac:dyDescent="0.25">
      <c r="A968" s="37"/>
      <c r="B968" s="37"/>
      <c r="W968" s="40"/>
      <c r="X968" s="40"/>
    </row>
    <row r="969" spans="1:24" x14ac:dyDescent="0.25">
      <c r="A969" s="37"/>
      <c r="B969" s="37"/>
      <c r="W969" s="40"/>
      <c r="X969" s="40"/>
    </row>
    <row r="970" spans="1:24" x14ac:dyDescent="0.25">
      <c r="A970" s="37"/>
      <c r="B970" s="37"/>
      <c r="W970" s="40"/>
      <c r="X970" s="40"/>
    </row>
    <row r="971" spans="1:24" x14ac:dyDescent="0.25">
      <c r="A971" s="37"/>
      <c r="B971" s="37"/>
      <c r="W971" s="40"/>
      <c r="X971" s="40"/>
    </row>
    <row r="972" spans="1:24" x14ac:dyDescent="0.25">
      <c r="A972" s="37"/>
      <c r="B972" s="37"/>
      <c r="W972" s="40"/>
      <c r="X972" s="40"/>
    </row>
    <row r="973" spans="1:24" x14ac:dyDescent="0.25">
      <c r="A973" s="37"/>
      <c r="B973" s="37"/>
      <c r="W973" s="40"/>
      <c r="X973" s="40"/>
    </row>
    <row r="974" spans="1:24" x14ac:dyDescent="0.25">
      <c r="A974" s="37"/>
      <c r="B974" s="37"/>
      <c r="W974" s="40"/>
      <c r="X974" s="40"/>
    </row>
    <row r="975" spans="1:24" x14ac:dyDescent="0.25">
      <c r="A975" s="37"/>
      <c r="B975" s="37"/>
      <c r="W975" s="40"/>
      <c r="X975" s="40"/>
    </row>
    <row r="976" spans="1:24" x14ac:dyDescent="0.25">
      <c r="A976" s="37"/>
      <c r="B976" s="37"/>
      <c r="W976" s="40"/>
      <c r="X976" s="40"/>
    </row>
    <row r="977" spans="1:24" x14ac:dyDescent="0.25">
      <c r="A977" s="37"/>
      <c r="B977" s="37"/>
      <c r="W977" s="40"/>
      <c r="X977" s="40"/>
    </row>
    <row r="978" spans="1:24" x14ac:dyDescent="0.25">
      <c r="A978" s="37"/>
      <c r="B978" s="37"/>
      <c r="W978" s="40"/>
      <c r="X978" s="40"/>
    </row>
    <row r="979" spans="1:24" x14ac:dyDescent="0.25">
      <c r="A979" s="37"/>
      <c r="B979" s="37"/>
      <c r="W979" s="40"/>
      <c r="X979" s="40"/>
    </row>
    <row r="980" spans="1:24" x14ac:dyDescent="0.25">
      <c r="A980" s="37"/>
      <c r="B980" s="37"/>
      <c r="W980" s="40"/>
      <c r="X980" s="40"/>
    </row>
    <row r="981" spans="1:24" x14ac:dyDescent="0.25">
      <c r="A981" s="37"/>
      <c r="B981" s="37"/>
      <c r="W981" s="40"/>
      <c r="X981" s="40"/>
    </row>
    <row r="982" spans="1:24" x14ac:dyDescent="0.25">
      <c r="A982" s="37"/>
      <c r="B982" s="37"/>
      <c r="W982" s="40"/>
      <c r="X982" s="40"/>
    </row>
    <row r="983" spans="1:24" x14ac:dyDescent="0.25">
      <c r="A983" s="37"/>
      <c r="B983" s="37"/>
      <c r="W983" s="40"/>
      <c r="X983" s="40"/>
    </row>
    <row r="984" spans="1:24" x14ac:dyDescent="0.25">
      <c r="A984" s="37"/>
      <c r="B984" s="37"/>
      <c r="W984" s="40"/>
      <c r="X984" s="40"/>
    </row>
    <row r="985" spans="1:24" x14ac:dyDescent="0.25">
      <c r="A985" s="37"/>
      <c r="B985" s="37"/>
      <c r="W985" s="40"/>
      <c r="X985" s="40"/>
    </row>
    <row r="986" spans="1:24" x14ac:dyDescent="0.25">
      <c r="A986" s="37"/>
      <c r="B986" s="37"/>
      <c r="W986" s="40"/>
      <c r="X986" s="40"/>
    </row>
    <row r="987" spans="1:24" x14ac:dyDescent="0.25">
      <c r="A987" s="37"/>
      <c r="B987" s="37"/>
      <c r="W987" s="40"/>
      <c r="X987" s="40"/>
    </row>
    <row r="988" spans="1:24" x14ac:dyDescent="0.25">
      <c r="A988" s="37"/>
      <c r="B988" s="37"/>
      <c r="W988" s="40"/>
      <c r="X988" s="40"/>
    </row>
    <row r="989" spans="1:24" x14ac:dyDescent="0.25">
      <c r="A989" s="37"/>
      <c r="B989" s="37"/>
      <c r="W989" s="40"/>
      <c r="X989" s="40"/>
    </row>
    <row r="990" spans="1:24" x14ac:dyDescent="0.25">
      <c r="A990" s="37"/>
      <c r="B990" s="37"/>
      <c r="W990" s="40"/>
      <c r="X990" s="40"/>
    </row>
    <row r="991" spans="1:24" x14ac:dyDescent="0.25">
      <c r="A991" s="37"/>
      <c r="B991" s="37"/>
      <c r="W991" s="40"/>
      <c r="X991" s="40"/>
    </row>
    <row r="992" spans="1:24" x14ac:dyDescent="0.25">
      <c r="A992" s="37"/>
      <c r="B992" s="37"/>
      <c r="W992" s="40"/>
      <c r="X992" s="40"/>
    </row>
    <row r="993" spans="1:24" x14ac:dyDescent="0.25">
      <c r="A993" s="37"/>
      <c r="B993" s="37"/>
      <c r="W993" s="40"/>
      <c r="X993" s="40"/>
    </row>
    <row r="994" spans="1:24" x14ac:dyDescent="0.25">
      <c r="A994" s="37"/>
      <c r="B994" s="37"/>
      <c r="W994" s="40"/>
      <c r="X994" s="40"/>
    </row>
    <row r="995" spans="1:24" x14ac:dyDescent="0.25">
      <c r="A995" s="37"/>
      <c r="B995" s="37"/>
      <c r="W995" s="40"/>
      <c r="X995" s="40"/>
    </row>
    <row r="996" spans="1:24" x14ac:dyDescent="0.25">
      <c r="A996" s="37"/>
      <c r="B996" s="37"/>
      <c r="W996" s="40"/>
      <c r="X996" s="40"/>
    </row>
    <row r="997" spans="1:24" x14ac:dyDescent="0.25">
      <c r="A997" s="37"/>
      <c r="B997" s="37"/>
      <c r="W997" s="40"/>
      <c r="X997" s="40"/>
    </row>
    <row r="998" spans="1:24" x14ac:dyDescent="0.25">
      <c r="A998" s="37"/>
      <c r="B998" s="37"/>
      <c r="W998" s="40"/>
      <c r="X998" s="40"/>
    </row>
    <row r="999" spans="1:24" x14ac:dyDescent="0.25">
      <c r="A999" s="37"/>
      <c r="B999" s="37"/>
      <c r="W999" s="40"/>
      <c r="X999" s="40"/>
    </row>
    <row r="1000" spans="1:24" x14ac:dyDescent="0.25">
      <c r="A1000" s="37"/>
      <c r="B1000" s="37"/>
      <c r="W1000" s="40"/>
      <c r="X1000" s="40"/>
    </row>
  </sheetData>
  <mergeCells count="6">
    <mergeCell ref="H31:J31"/>
    <mergeCell ref="E6:J8"/>
    <mergeCell ref="M6:R8"/>
    <mergeCell ref="AA6:AF8"/>
    <mergeCell ref="AJ6:AO8"/>
    <mergeCell ref="AB30:AD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C77C-1B30-4D17-A484-6CABC2992680}">
  <dimension ref="A1:G366"/>
  <sheetViews>
    <sheetView workbookViewId="0">
      <selection activeCell="I13" sqref="I13"/>
    </sheetView>
  </sheetViews>
  <sheetFormatPr defaultRowHeight="13.2" x14ac:dyDescent="0.25"/>
  <cols>
    <col min="1" max="1" width="11.88671875" bestFit="1" customWidth="1"/>
    <col min="2" max="2" width="11.5546875" bestFit="1" customWidth="1"/>
    <col min="6" max="6" width="14.33203125" customWidth="1"/>
    <col min="7" max="7" width="65.5546875" bestFit="1" customWidth="1"/>
  </cols>
  <sheetData>
    <row r="1" spans="1:7" ht="30" thickTop="1" thickBot="1" x14ac:dyDescent="0.35">
      <c r="A1" s="3" t="s">
        <v>4</v>
      </c>
      <c r="B1" s="8" t="s">
        <v>12</v>
      </c>
    </row>
    <row r="2" spans="1:7" ht="15" thickTop="1" x14ac:dyDescent="0.3">
      <c r="A2" s="14">
        <v>8</v>
      </c>
      <c r="B2" s="19">
        <v>5</v>
      </c>
    </row>
    <row r="3" spans="1:7" ht="14.4" x14ac:dyDescent="0.3">
      <c r="A3" s="25">
        <v>12</v>
      </c>
      <c r="B3" s="29">
        <v>6</v>
      </c>
    </row>
    <row r="4" spans="1:7" ht="14.4" x14ac:dyDescent="0.3">
      <c r="A4" s="25">
        <v>8</v>
      </c>
      <c r="B4" s="29">
        <v>4</v>
      </c>
    </row>
    <row r="5" spans="1:7" ht="15" x14ac:dyDescent="0.35">
      <c r="A5" s="25">
        <v>9</v>
      </c>
      <c r="B5" s="29">
        <v>5</v>
      </c>
      <c r="F5" s="62" t="s">
        <v>71</v>
      </c>
      <c r="G5" s="62" t="s">
        <v>73</v>
      </c>
    </row>
    <row r="6" spans="1:7" ht="15" x14ac:dyDescent="0.35">
      <c r="A6" s="25">
        <v>7</v>
      </c>
      <c r="B6" s="29">
        <v>7</v>
      </c>
      <c r="F6" s="63" t="s">
        <v>72</v>
      </c>
      <c r="G6" s="64" t="s">
        <v>74</v>
      </c>
    </row>
    <row r="7" spans="1:7" ht="15" x14ac:dyDescent="0.35">
      <c r="A7" s="25">
        <v>10</v>
      </c>
      <c r="B7" s="29">
        <v>4</v>
      </c>
      <c r="F7" s="97" t="s">
        <v>75</v>
      </c>
      <c r="G7" s="65" t="s">
        <v>76</v>
      </c>
    </row>
    <row r="8" spans="1:7" ht="15" x14ac:dyDescent="0.35">
      <c r="A8" s="25">
        <v>15</v>
      </c>
      <c r="B8" s="29">
        <v>7</v>
      </c>
      <c r="F8" s="98"/>
      <c r="G8" s="65" t="s">
        <v>77</v>
      </c>
    </row>
    <row r="9" spans="1:7" ht="15" x14ac:dyDescent="0.35">
      <c r="A9" s="25">
        <v>12</v>
      </c>
      <c r="B9" s="29">
        <v>4</v>
      </c>
      <c r="F9" s="66" t="s">
        <v>78</v>
      </c>
      <c r="G9" s="67">
        <f>AVERAGE(A2:A366)</f>
        <v>11.742465753424657</v>
      </c>
    </row>
    <row r="10" spans="1:7" ht="15" x14ac:dyDescent="0.35">
      <c r="A10" s="25">
        <v>12</v>
      </c>
      <c r="B10" s="29">
        <v>9</v>
      </c>
      <c r="F10" s="66" t="s">
        <v>79</v>
      </c>
      <c r="G10" s="67">
        <f>AVERAGE(B2:B366)</f>
        <v>5.9808219178082194</v>
      </c>
    </row>
    <row r="11" spans="1:7" ht="15" customHeight="1" x14ac:dyDescent="0.3">
      <c r="A11" s="25">
        <v>13</v>
      </c>
      <c r="B11" s="29">
        <v>5</v>
      </c>
      <c r="F11" s="99" t="s">
        <v>80</v>
      </c>
      <c r="G11" s="68">
        <f>TTEST(A2:A366,B2:B366,2,2)</f>
        <v>4.5596808285999369E-146</v>
      </c>
    </row>
    <row r="12" spans="1:7" ht="14.4" x14ac:dyDescent="0.3">
      <c r="A12" s="25">
        <v>14</v>
      </c>
      <c r="B12" s="29">
        <v>7</v>
      </c>
      <c r="F12" s="99"/>
      <c r="G12" s="69" t="s">
        <v>81</v>
      </c>
    </row>
    <row r="13" spans="1:7" ht="15" x14ac:dyDescent="0.35">
      <c r="A13" s="25">
        <v>14</v>
      </c>
      <c r="B13" s="29">
        <v>8</v>
      </c>
      <c r="F13" s="70" t="s">
        <v>82</v>
      </c>
      <c r="G13" s="71" t="s">
        <v>83</v>
      </c>
    </row>
    <row r="14" spans="1:7" ht="14.4" x14ac:dyDescent="0.3">
      <c r="A14" s="25">
        <v>12</v>
      </c>
      <c r="B14" s="29">
        <v>7</v>
      </c>
    </row>
    <row r="15" spans="1:7" ht="14.4" x14ac:dyDescent="0.3">
      <c r="A15" s="25">
        <v>11</v>
      </c>
      <c r="B15" s="29">
        <v>9</v>
      </c>
    </row>
    <row r="16" spans="1:7" ht="14.4" x14ac:dyDescent="0.3">
      <c r="A16" s="25">
        <v>12</v>
      </c>
      <c r="B16" s="29">
        <v>3</v>
      </c>
    </row>
    <row r="17" spans="1:2" ht="14.4" x14ac:dyDescent="0.3">
      <c r="A17" s="25">
        <v>7</v>
      </c>
      <c r="B17" s="29">
        <v>6</v>
      </c>
    </row>
    <row r="18" spans="1:2" ht="14.4" x14ac:dyDescent="0.3">
      <c r="A18" s="25">
        <v>10</v>
      </c>
      <c r="B18" s="29">
        <v>5</v>
      </c>
    </row>
    <row r="19" spans="1:2" ht="14.4" x14ac:dyDescent="0.3">
      <c r="A19" s="25">
        <v>13</v>
      </c>
      <c r="B19" s="29">
        <v>6</v>
      </c>
    </row>
    <row r="20" spans="1:2" ht="14.4" x14ac:dyDescent="0.3">
      <c r="A20" s="25">
        <v>8</v>
      </c>
      <c r="B20" s="29">
        <v>4</v>
      </c>
    </row>
    <row r="21" spans="1:2" ht="14.4" x14ac:dyDescent="0.3">
      <c r="A21" s="25">
        <v>13</v>
      </c>
      <c r="B21" s="29">
        <v>7</v>
      </c>
    </row>
    <row r="22" spans="1:2" ht="14.4" x14ac:dyDescent="0.3">
      <c r="A22" s="25">
        <v>8</v>
      </c>
      <c r="B22" s="29">
        <v>3</v>
      </c>
    </row>
    <row r="23" spans="1:2" ht="14.4" x14ac:dyDescent="0.3">
      <c r="A23" s="25">
        <v>12</v>
      </c>
      <c r="B23" s="29">
        <v>4</v>
      </c>
    </row>
    <row r="24" spans="1:2" ht="14.4" x14ac:dyDescent="0.3">
      <c r="A24" s="25">
        <v>10</v>
      </c>
      <c r="B24" s="29">
        <v>7</v>
      </c>
    </row>
    <row r="25" spans="1:2" ht="14.4" x14ac:dyDescent="0.3">
      <c r="A25" s="25">
        <v>12</v>
      </c>
      <c r="B25" s="29">
        <v>6</v>
      </c>
    </row>
    <row r="26" spans="1:2" ht="14.4" x14ac:dyDescent="0.3">
      <c r="A26" s="25">
        <v>13</v>
      </c>
      <c r="B26" s="29">
        <v>7</v>
      </c>
    </row>
    <row r="27" spans="1:2" ht="14.4" x14ac:dyDescent="0.3">
      <c r="A27" s="25">
        <v>6</v>
      </c>
      <c r="B27" s="29">
        <v>4</v>
      </c>
    </row>
    <row r="28" spans="1:2" ht="14.4" x14ac:dyDescent="0.3">
      <c r="A28" s="25">
        <v>11</v>
      </c>
      <c r="B28" s="29">
        <v>6</v>
      </c>
    </row>
    <row r="29" spans="1:2" ht="14.4" x14ac:dyDescent="0.3">
      <c r="A29" s="25">
        <v>13</v>
      </c>
      <c r="B29" s="29">
        <v>7</v>
      </c>
    </row>
    <row r="30" spans="1:2" ht="14.4" x14ac:dyDescent="0.3">
      <c r="A30" s="25">
        <v>11</v>
      </c>
      <c r="B30" s="29">
        <v>8</v>
      </c>
    </row>
    <row r="31" spans="1:2" ht="14.4" x14ac:dyDescent="0.3">
      <c r="A31" s="25">
        <v>11</v>
      </c>
      <c r="B31" s="29">
        <v>5</v>
      </c>
    </row>
    <row r="32" spans="1:2" ht="14.4" x14ac:dyDescent="0.3">
      <c r="A32" s="25">
        <v>7</v>
      </c>
      <c r="B32" s="29">
        <v>4</v>
      </c>
    </row>
    <row r="33" spans="1:2" ht="14.4" x14ac:dyDescent="0.3">
      <c r="A33" s="25">
        <v>9</v>
      </c>
      <c r="B33" s="29">
        <v>6</v>
      </c>
    </row>
    <row r="34" spans="1:2" ht="14.4" x14ac:dyDescent="0.3">
      <c r="A34" s="25">
        <v>7</v>
      </c>
      <c r="B34" s="29">
        <v>6</v>
      </c>
    </row>
    <row r="35" spans="1:2" ht="14.4" x14ac:dyDescent="0.3">
      <c r="A35" s="25">
        <v>10</v>
      </c>
      <c r="B35" s="29">
        <v>5</v>
      </c>
    </row>
    <row r="36" spans="1:2" ht="14.4" x14ac:dyDescent="0.3">
      <c r="A36" s="25">
        <v>13</v>
      </c>
      <c r="B36" s="29">
        <v>5</v>
      </c>
    </row>
    <row r="37" spans="1:2" ht="14.4" x14ac:dyDescent="0.3">
      <c r="A37" s="25">
        <v>11</v>
      </c>
      <c r="B37" s="29">
        <v>9</v>
      </c>
    </row>
    <row r="38" spans="1:2" ht="14.4" x14ac:dyDescent="0.3">
      <c r="A38" s="25">
        <v>9</v>
      </c>
      <c r="B38" s="29">
        <v>7</v>
      </c>
    </row>
    <row r="39" spans="1:2" ht="14.4" x14ac:dyDescent="0.3">
      <c r="A39" s="25">
        <v>10</v>
      </c>
      <c r="B39" s="29">
        <v>7</v>
      </c>
    </row>
    <row r="40" spans="1:2" ht="14.4" x14ac:dyDescent="0.3">
      <c r="A40" s="25">
        <v>13</v>
      </c>
      <c r="B40" s="29">
        <v>4</v>
      </c>
    </row>
    <row r="41" spans="1:2" ht="14.4" x14ac:dyDescent="0.3">
      <c r="A41" s="25">
        <v>13</v>
      </c>
      <c r="B41" s="29">
        <v>4</v>
      </c>
    </row>
    <row r="42" spans="1:2" ht="14.4" x14ac:dyDescent="0.3">
      <c r="A42" s="25">
        <v>12</v>
      </c>
      <c r="B42" s="29">
        <v>5</v>
      </c>
    </row>
    <row r="43" spans="1:2" ht="14.4" x14ac:dyDescent="0.3">
      <c r="A43" s="25">
        <v>9</v>
      </c>
      <c r="B43" s="29">
        <v>8</v>
      </c>
    </row>
    <row r="44" spans="1:2" ht="14.4" x14ac:dyDescent="0.3">
      <c r="A44" s="25">
        <v>16</v>
      </c>
      <c r="B44" s="29">
        <v>5</v>
      </c>
    </row>
    <row r="45" spans="1:2" ht="14.4" x14ac:dyDescent="0.3">
      <c r="A45" s="25">
        <v>10</v>
      </c>
      <c r="B45" s="29">
        <v>5</v>
      </c>
    </row>
    <row r="46" spans="1:2" ht="14.4" x14ac:dyDescent="0.3">
      <c r="A46" s="25">
        <v>8</v>
      </c>
      <c r="B46" s="29">
        <v>8</v>
      </c>
    </row>
    <row r="47" spans="1:2" ht="14.4" x14ac:dyDescent="0.3">
      <c r="A47" s="25">
        <v>10</v>
      </c>
      <c r="B47" s="29">
        <v>3</v>
      </c>
    </row>
    <row r="48" spans="1:2" ht="14.4" x14ac:dyDescent="0.3">
      <c r="A48" s="25">
        <v>7</v>
      </c>
      <c r="B48" s="29">
        <v>8</v>
      </c>
    </row>
    <row r="49" spans="1:2" ht="14.4" x14ac:dyDescent="0.3">
      <c r="A49" s="25">
        <v>10</v>
      </c>
      <c r="B49" s="29">
        <v>7</v>
      </c>
    </row>
    <row r="50" spans="1:2" ht="14.4" x14ac:dyDescent="0.3">
      <c r="A50" s="25">
        <v>9</v>
      </c>
      <c r="B50" s="29">
        <v>7</v>
      </c>
    </row>
    <row r="51" spans="1:2" ht="14.4" x14ac:dyDescent="0.3">
      <c r="A51" s="25">
        <v>11</v>
      </c>
      <c r="B51" s="29">
        <v>4</v>
      </c>
    </row>
    <row r="52" spans="1:2" ht="14.4" x14ac:dyDescent="0.3">
      <c r="A52" s="25">
        <v>11</v>
      </c>
      <c r="B52" s="29">
        <v>7</v>
      </c>
    </row>
    <row r="53" spans="1:2" ht="14.4" x14ac:dyDescent="0.3">
      <c r="A53" s="25">
        <v>8</v>
      </c>
      <c r="B53" s="29">
        <v>7</v>
      </c>
    </row>
    <row r="54" spans="1:2" ht="14.4" x14ac:dyDescent="0.3">
      <c r="A54" s="25">
        <v>11</v>
      </c>
      <c r="B54" s="29">
        <v>8</v>
      </c>
    </row>
    <row r="55" spans="1:2" ht="14.4" x14ac:dyDescent="0.3">
      <c r="A55" s="25">
        <v>7</v>
      </c>
      <c r="B55" s="29">
        <v>5</v>
      </c>
    </row>
    <row r="56" spans="1:2" ht="14.4" x14ac:dyDescent="0.3">
      <c r="A56" s="25">
        <v>14</v>
      </c>
      <c r="B56" s="29">
        <v>9</v>
      </c>
    </row>
    <row r="57" spans="1:2" ht="14.4" x14ac:dyDescent="0.3">
      <c r="A57" s="25">
        <v>11</v>
      </c>
      <c r="B57" s="29">
        <v>4</v>
      </c>
    </row>
    <row r="58" spans="1:2" ht="14.4" x14ac:dyDescent="0.3">
      <c r="A58" s="25">
        <v>12</v>
      </c>
      <c r="B58" s="29">
        <v>7</v>
      </c>
    </row>
    <row r="59" spans="1:2" ht="14.4" x14ac:dyDescent="0.3">
      <c r="A59" s="25">
        <v>15</v>
      </c>
      <c r="B59" s="29">
        <v>7</v>
      </c>
    </row>
    <row r="60" spans="1:2" ht="14.4" x14ac:dyDescent="0.3">
      <c r="A60" s="25">
        <v>12</v>
      </c>
      <c r="B60" s="29">
        <v>3</v>
      </c>
    </row>
    <row r="61" spans="1:2" ht="14.4" x14ac:dyDescent="0.3">
      <c r="A61" s="25">
        <v>12</v>
      </c>
      <c r="B61" s="29">
        <v>4</v>
      </c>
    </row>
    <row r="62" spans="1:2" ht="14.4" x14ac:dyDescent="0.3">
      <c r="A62" s="25">
        <v>15</v>
      </c>
      <c r="B62" s="29">
        <v>6</v>
      </c>
    </row>
    <row r="63" spans="1:2" ht="14.4" x14ac:dyDescent="0.3">
      <c r="A63" s="25">
        <v>8</v>
      </c>
      <c r="B63" s="29">
        <v>6</v>
      </c>
    </row>
    <row r="64" spans="1:2" ht="14.4" x14ac:dyDescent="0.3">
      <c r="A64" s="25">
        <v>11</v>
      </c>
      <c r="B64" s="29">
        <v>4</v>
      </c>
    </row>
    <row r="65" spans="1:2" ht="14.4" x14ac:dyDescent="0.3">
      <c r="A65" s="25">
        <v>13</v>
      </c>
      <c r="B65" s="29">
        <v>8</v>
      </c>
    </row>
    <row r="66" spans="1:2" ht="14.4" x14ac:dyDescent="0.3">
      <c r="A66" s="25">
        <v>14</v>
      </c>
      <c r="B66" s="29">
        <v>6</v>
      </c>
    </row>
    <row r="67" spans="1:2" ht="14.4" x14ac:dyDescent="0.3">
      <c r="A67" s="25">
        <v>13</v>
      </c>
      <c r="B67" s="29">
        <v>5</v>
      </c>
    </row>
    <row r="68" spans="1:2" ht="14.4" x14ac:dyDescent="0.3">
      <c r="A68" s="25">
        <v>10</v>
      </c>
      <c r="B68" s="29">
        <v>9</v>
      </c>
    </row>
    <row r="69" spans="1:2" ht="14.4" x14ac:dyDescent="0.3">
      <c r="A69" s="25">
        <v>9</v>
      </c>
      <c r="B69" s="29">
        <v>7</v>
      </c>
    </row>
    <row r="70" spans="1:2" ht="14.4" x14ac:dyDescent="0.3">
      <c r="A70" s="25">
        <v>5</v>
      </c>
      <c r="B70" s="29">
        <v>5</v>
      </c>
    </row>
    <row r="71" spans="1:2" ht="14.4" x14ac:dyDescent="0.3">
      <c r="A71" s="25">
        <v>15</v>
      </c>
      <c r="B71" s="29">
        <v>5</v>
      </c>
    </row>
    <row r="72" spans="1:2" ht="14.4" x14ac:dyDescent="0.3">
      <c r="A72" s="25">
        <v>10</v>
      </c>
      <c r="B72" s="29">
        <v>7</v>
      </c>
    </row>
    <row r="73" spans="1:2" ht="14.4" x14ac:dyDescent="0.3">
      <c r="A73" s="25">
        <v>17</v>
      </c>
      <c r="B73" s="29">
        <v>4</v>
      </c>
    </row>
    <row r="74" spans="1:2" ht="14.4" x14ac:dyDescent="0.3">
      <c r="A74" s="25">
        <v>15</v>
      </c>
      <c r="B74" s="29">
        <v>5</v>
      </c>
    </row>
    <row r="75" spans="1:2" ht="14.4" x14ac:dyDescent="0.3">
      <c r="A75" s="25">
        <v>9</v>
      </c>
      <c r="B75" s="29">
        <v>8</v>
      </c>
    </row>
    <row r="76" spans="1:2" ht="14.4" x14ac:dyDescent="0.3">
      <c r="A76" s="25">
        <v>8</v>
      </c>
      <c r="B76" s="29">
        <v>4</v>
      </c>
    </row>
    <row r="77" spans="1:2" ht="14.4" x14ac:dyDescent="0.3">
      <c r="A77" s="25">
        <v>9</v>
      </c>
      <c r="B77" s="29">
        <v>4</v>
      </c>
    </row>
    <row r="78" spans="1:2" ht="14.4" x14ac:dyDescent="0.3">
      <c r="A78" s="25">
        <v>17</v>
      </c>
      <c r="B78" s="29">
        <v>7</v>
      </c>
    </row>
    <row r="79" spans="1:2" ht="14.4" x14ac:dyDescent="0.3">
      <c r="A79" s="25">
        <v>10</v>
      </c>
      <c r="B79" s="29">
        <v>4</v>
      </c>
    </row>
    <row r="80" spans="1:2" ht="14.4" x14ac:dyDescent="0.3">
      <c r="A80" s="25">
        <v>12</v>
      </c>
      <c r="B80" s="29">
        <v>4</v>
      </c>
    </row>
    <row r="81" spans="1:2" ht="14.4" x14ac:dyDescent="0.3">
      <c r="A81" s="25">
        <v>11</v>
      </c>
      <c r="B81" s="29">
        <v>6</v>
      </c>
    </row>
    <row r="82" spans="1:2" ht="14.4" x14ac:dyDescent="0.3">
      <c r="A82" s="25">
        <v>11</v>
      </c>
      <c r="B82" s="29">
        <v>4</v>
      </c>
    </row>
    <row r="83" spans="1:2" ht="14.4" x14ac:dyDescent="0.3">
      <c r="A83" s="25">
        <v>11</v>
      </c>
      <c r="B83" s="29">
        <v>8</v>
      </c>
    </row>
    <row r="84" spans="1:2" ht="14.4" x14ac:dyDescent="0.3">
      <c r="A84" s="25">
        <v>12</v>
      </c>
      <c r="B84" s="29">
        <v>9</v>
      </c>
    </row>
    <row r="85" spans="1:2" ht="14.4" x14ac:dyDescent="0.3">
      <c r="A85" s="25">
        <v>10</v>
      </c>
      <c r="B85" s="29">
        <v>3</v>
      </c>
    </row>
    <row r="86" spans="1:2" ht="14.4" x14ac:dyDescent="0.3">
      <c r="A86" s="25">
        <v>13</v>
      </c>
      <c r="B86" s="29">
        <v>5</v>
      </c>
    </row>
    <row r="87" spans="1:2" ht="14.4" x14ac:dyDescent="0.3">
      <c r="A87" s="25">
        <v>9</v>
      </c>
      <c r="B87" s="29">
        <v>7</v>
      </c>
    </row>
    <row r="88" spans="1:2" ht="14.4" x14ac:dyDescent="0.3">
      <c r="A88" s="25">
        <v>10</v>
      </c>
      <c r="B88" s="29">
        <v>5</v>
      </c>
    </row>
    <row r="89" spans="1:2" ht="14.4" x14ac:dyDescent="0.3">
      <c r="A89" s="25">
        <v>6</v>
      </c>
      <c r="B89" s="29">
        <v>5</v>
      </c>
    </row>
    <row r="90" spans="1:2" ht="14.4" x14ac:dyDescent="0.3">
      <c r="A90" s="25">
        <v>11</v>
      </c>
      <c r="B90" s="29">
        <v>5</v>
      </c>
    </row>
    <row r="91" spans="1:2" ht="14.4" x14ac:dyDescent="0.3">
      <c r="A91" s="25">
        <v>11</v>
      </c>
      <c r="B91" s="29">
        <v>9</v>
      </c>
    </row>
    <row r="92" spans="1:2" ht="14.4" x14ac:dyDescent="0.3">
      <c r="A92" s="25">
        <v>7</v>
      </c>
      <c r="B92" s="29">
        <v>5</v>
      </c>
    </row>
    <row r="93" spans="1:2" ht="14.4" x14ac:dyDescent="0.3">
      <c r="A93" s="25">
        <v>10</v>
      </c>
      <c r="B93" s="29">
        <v>9</v>
      </c>
    </row>
    <row r="94" spans="1:2" ht="14.4" x14ac:dyDescent="0.3">
      <c r="A94" s="25">
        <v>12</v>
      </c>
      <c r="B94" s="29">
        <v>7</v>
      </c>
    </row>
    <row r="95" spans="1:2" ht="14.4" x14ac:dyDescent="0.3">
      <c r="A95" s="25">
        <v>14</v>
      </c>
      <c r="B95" s="29">
        <v>5</v>
      </c>
    </row>
    <row r="96" spans="1:2" ht="14.4" x14ac:dyDescent="0.3">
      <c r="A96" s="25">
        <v>13</v>
      </c>
      <c r="B96" s="29">
        <v>5</v>
      </c>
    </row>
    <row r="97" spans="1:2" ht="14.4" x14ac:dyDescent="0.3">
      <c r="A97" s="25">
        <v>9</v>
      </c>
      <c r="B97" s="29">
        <v>6</v>
      </c>
    </row>
    <row r="98" spans="1:2" ht="14.4" x14ac:dyDescent="0.3">
      <c r="A98" s="25">
        <v>10</v>
      </c>
      <c r="B98" s="29">
        <v>5</v>
      </c>
    </row>
    <row r="99" spans="1:2" ht="14.4" x14ac:dyDescent="0.3">
      <c r="A99" s="25">
        <v>6</v>
      </c>
      <c r="B99" s="29">
        <v>4</v>
      </c>
    </row>
    <row r="100" spans="1:2" ht="14.4" x14ac:dyDescent="0.3">
      <c r="A100" s="25">
        <v>9</v>
      </c>
      <c r="B100" s="29">
        <v>7</v>
      </c>
    </row>
    <row r="101" spans="1:2" ht="14.4" x14ac:dyDescent="0.3">
      <c r="A101" s="25">
        <v>16</v>
      </c>
      <c r="B101" s="29">
        <v>9</v>
      </c>
    </row>
    <row r="102" spans="1:2" ht="14.4" x14ac:dyDescent="0.3">
      <c r="A102" s="25">
        <v>10</v>
      </c>
      <c r="B102" s="29">
        <v>5</v>
      </c>
    </row>
    <row r="103" spans="1:2" ht="14.4" x14ac:dyDescent="0.3">
      <c r="A103" s="25">
        <v>6</v>
      </c>
      <c r="B103" s="29">
        <v>3</v>
      </c>
    </row>
    <row r="104" spans="1:2" ht="14.4" x14ac:dyDescent="0.3">
      <c r="A104" s="25">
        <v>13</v>
      </c>
      <c r="B104" s="29">
        <v>5</v>
      </c>
    </row>
    <row r="105" spans="1:2" ht="14.4" x14ac:dyDescent="0.3">
      <c r="A105" s="25">
        <v>12</v>
      </c>
      <c r="B105" s="29">
        <v>7</v>
      </c>
    </row>
    <row r="106" spans="1:2" ht="14.4" x14ac:dyDescent="0.3">
      <c r="A106" s="25">
        <v>13</v>
      </c>
      <c r="B106" s="29">
        <v>7</v>
      </c>
    </row>
    <row r="107" spans="1:2" ht="14.4" x14ac:dyDescent="0.3">
      <c r="A107" s="25">
        <v>10</v>
      </c>
      <c r="B107" s="29">
        <v>8</v>
      </c>
    </row>
    <row r="108" spans="1:2" ht="14.4" x14ac:dyDescent="0.3">
      <c r="A108" s="25">
        <v>16</v>
      </c>
      <c r="B108" s="29">
        <v>7</v>
      </c>
    </row>
    <row r="109" spans="1:2" ht="14.4" x14ac:dyDescent="0.3">
      <c r="A109" s="25">
        <v>10</v>
      </c>
      <c r="B109" s="29">
        <v>4</v>
      </c>
    </row>
    <row r="110" spans="1:2" ht="14.4" x14ac:dyDescent="0.3">
      <c r="A110" s="25">
        <v>12</v>
      </c>
      <c r="B110" s="29">
        <v>8</v>
      </c>
    </row>
    <row r="111" spans="1:2" ht="14.4" x14ac:dyDescent="0.3">
      <c r="A111" s="25">
        <v>12</v>
      </c>
      <c r="B111" s="29">
        <v>8</v>
      </c>
    </row>
    <row r="112" spans="1:2" ht="14.4" x14ac:dyDescent="0.3">
      <c r="A112" s="25">
        <v>16</v>
      </c>
      <c r="B112" s="29">
        <v>4</v>
      </c>
    </row>
    <row r="113" spans="1:2" ht="14.4" x14ac:dyDescent="0.3">
      <c r="A113" s="25">
        <v>10</v>
      </c>
      <c r="B113" s="29">
        <v>8</v>
      </c>
    </row>
    <row r="114" spans="1:2" ht="14.4" x14ac:dyDescent="0.3">
      <c r="A114" s="25">
        <v>14</v>
      </c>
      <c r="B114" s="29">
        <v>9</v>
      </c>
    </row>
    <row r="115" spans="1:2" ht="14.4" x14ac:dyDescent="0.3">
      <c r="A115" s="25">
        <v>8</v>
      </c>
      <c r="B115" s="29">
        <v>7</v>
      </c>
    </row>
    <row r="116" spans="1:2" ht="14.4" x14ac:dyDescent="0.3">
      <c r="A116" s="25">
        <v>11</v>
      </c>
      <c r="B116" s="29">
        <v>6</v>
      </c>
    </row>
    <row r="117" spans="1:2" ht="14.4" x14ac:dyDescent="0.3">
      <c r="A117" s="25">
        <v>15</v>
      </c>
      <c r="B117" s="29">
        <v>5</v>
      </c>
    </row>
    <row r="118" spans="1:2" ht="14.4" x14ac:dyDescent="0.3">
      <c r="A118" s="25">
        <v>16</v>
      </c>
      <c r="B118" s="29">
        <v>3</v>
      </c>
    </row>
    <row r="119" spans="1:2" ht="14.4" x14ac:dyDescent="0.3">
      <c r="A119" s="25">
        <v>11</v>
      </c>
      <c r="B119" s="29">
        <v>8</v>
      </c>
    </row>
    <row r="120" spans="1:2" ht="14.4" x14ac:dyDescent="0.3">
      <c r="A120" s="25">
        <v>7</v>
      </c>
      <c r="B120" s="29">
        <v>7</v>
      </c>
    </row>
    <row r="121" spans="1:2" ht="14.4" x14ac:dyDescent="0.3">
      <c r="A121" s="25">
        <v>6</v>
      </c>
      <c r="B121" s="29">
        <v>8</v>
      </c>
    </row>
    <row r="122" spans="1:2" ht="14.4" x14ac:dyDescent="0.3">
      <c r="A122" s="25">
        <v>11</v>
      </c>
      <c r="B122" s="29">
        <v>5</v>
      </c>
    </row>
    <row r="123" spans="1:2" ht="14.4" x14ac:dyDescent="0.3">
      <c r="A123" s="25">
        <v>15</v>
      </c>
      <c r="B123" s="29">
        <v>5</v>
      </c>
    </row>
    <row r="124" spans="1:2" ht="14.4" x14ac:dyDescent="0.3">
      <c r="A124" s="25">
        <v>8</v>
      </c>
      <c r="B124" s="29">
        <v>5</v>
      </c>
    </row>
    <row r="125" spans="1:2" ht="14.4" x14ac:dyDescent="0.3">
      <c r="A125" s="25">
        <v>12</v>
      </c>
      <c r="B125" s="29">
        <v>4</v>
      </c>
    </row>
    <row r="126" spans="1:2" ht="14.4" x14ac:dyDescent="0.3">
      <c r="A126" s="25">
        <v>16</v>
      </c>
      <c r="B126" s="29">
        <v>4</v>
      </c>
    </row>
    <row r="127" spans="1:2" ht="14.4" x14ac:dyDescent="0.3">
      <c r="A127" s="25">
        <v>7</v>
      </c>
      <c r="B127" s="29">
        <v>9</v>
      </c>
    </row>
    <row r="128" spans="1:2" ht="14.4" x14ac:dyDescent="0.3">
      <c r="A128" s="25">
        <v>7</v>
      </c>
      <c r="B128" s="29">
        <v>5</v>
      </c>
    </row>
    <row r="129" spans="1:2" ht="14.4" x14ac:dyDescent="0.3">
      <c r="A129" s="25">
        <v>17</v>
      </c>
      <c r="B129" s="29">
        <v>5</v>
      </c>
    </row>
    <row r="130" spans="1:2" ht="14.4" x14ac:dyDescent="0.3">
      <c r="A130" s="25">
        <v>9</v>
      </c>
      <c r="B130" s="29">
        <v>5</v>
      </c>
    </row>
    <row r="131" spans="1:2" ht="14.4" x14ac:dyDescent="0.3">
      <c r="A131" s="25">
        <v>13</v>
      </c>
      <c r="B131" s="29">
        <v>7</v>
      </c>
    </row>
    <row r="132" spans="1:2" ht="14.4" x14ac:dyDescent="0.3">
      <c r="A132" s="25">
        <v>10</v>
      </c>
      <c r="B132" s="29">
        <v>5</v>
      </c>
    </row>
    <row r="133" spans="1:2" ht="14.4" x14ac:dyDescent="0.3">
      <c r="A133" s="25">
        <v>13</v>
      </c>
      <c r="B133" s="29">
        <v>7</v>
      </c>
    </row>
    <row r="134" spans="1:2" ht="14.4" x14ac:dyDescent="0.3">
      <c r="A134" s="25">
        <v>9</v>
      </c>
      <c r="B134" s="29">
        <v>8</v>
      </c>
    </row>
    <row r="135" spans="1:2" ht="14.4" x14ac:dyDescent="0.3">
      <c r="A135" s="25">
        <v>12</v>
      </c>
      <c r="B135" s="29">
        <v>6</v>
      </c>
    </row>
    <row r="136" spans="1:2" ht="14.4" x14ac:dyDescent="0.3">
      <c r="A136" s="25">
        <v>12</v>
      </c>
      <c r="B136" s="29">
        <v>7</v>
      </c>
    </row>
    <row r="137" spans="1:2" ht="14.4" x14ac:dyDescent="0.3">
      <c r="A137" s="25">
        <v>15</v>
      </c>
      <c r="B137" s="29">
        <v>5</v>
      </c>
    </row>
    <row r="138" spans="1:2" ht="14.4" x14ac:dyDescent="0.3">
      <c r="A138" s="25">
        <v>17</v>
      </c>
      <c r="B138" s="29">
        <v>6</v>
      </c>
    </row>
    <row r="139" spans="1:2" ht="14.4" x14ac:dyDescent="0.3">
      <c r="A139" s="25">
        <v>9</v>
      </c>
      <c r="B139" s="29">
        <v>4</v>
      </c>
    </row>
    <row r="140" spans="1:2" ht="14.4" x14ac:dyDescent="0.3">
      <c r="A140" s="25">
        <v>13</v>
      </c>
      <c r="B140" s="29">
        <v>5</v>
      </c>
    </row>
    <row r="141" spans="1:2" ht="14.4" x14ac:dyDescent="0.3">
      <c r="A141" s="25">
        <v>10</v>
      </c>
      <c r="B141" s="29">
        <v>5</v>
      </c>
    </row>
    <row r="142" spans="1:2" ht="14.4" x14ac:dyDescent="0.3">
      <c r="A142" s="25">
        <v>10</v>
      </c>
      <c r="B142" s="29">
        <v>6</v>
      </c>
    </row>
    <row r="143" spans="1:2" ht="14.4" x14ac:dyDescent="0.3">
      <c r="A143" s="25">
        <v>7</v>
      </c>
      <c r="B143" s="29">
        <v>8</v>
      </c>
    </row>
    <row r="144" spans="1:2" ht="14.4" x14ac:dyDescent="0.3">
      <c r="A144" s="25">
        <v>7</v>
      </c>
      <c r="B144" s="29">
        <v>8</v>
      </c>
    </row>
    <row r="145" spans="1:2" ht="14.4" x14ac:dyDescent="0.3">
      <c r="A145" s="25">
        <v>6</v>
      </c>
      <c r="B145" s="29">
        <v>6</v>
      </c>
    </row>
    <row r="146" spans="1:2" ht="14.4" x14ac:dyDescent="0.3">
      <c r="A146" s="25">
        <v>13</v>
      </c>
      <c r="B146" s="29">
        <v>6</v>
      </c>
    </row>
    <row r="147" spans="1:2" ht="14.4" x14ac:dyDescent="0.3">
      <c r="A147" s="25">
        <v>14</v>
      </c>
      <c r="B147" s="29">
        <v>5</v>
      </c>
    </row>
    <row r="148" spans="1:2" ht="14.4" x14ac:dyDescent="0.3">
      <c r="A148" s="25">
        <v>12</v>
      </c>
      <c r="B148" s="29">
        <v>5</v>
      </c>
    </row>
    <row r="149" spans="1:2" ht="14.4" x14ac:dyDescent="0.3">
      <c r="A149" s="25">
        <v>9</v>
      </c>
      <c r="B149" s="29">
        <v>4</v>
      </c>
    </row>
    <row r="150" spans="1:2" ht="14.4" x14ac:dyDescent="0.3">
      <c r="A150" s="25">
        <v>8</v>
      </c>
      <c r="B150" s="29">
        <v>7</v>
      </c>
    </row>
    <row r="151" spans="1:2" ht="14.4" x14ac:dyDescent="0.3">
      <c r="A151" s="25">
        <v>11</v>
      </c>
      <c r="B151" s="29">
        <v>8</v>
      </c>
    </row>
    <row r="152" spans="1:2" ht="14.4" x14ac:dyDescent="0.3">
      <c r="A152" s="25">
        <v>9</v>
      </c>
      <c r="B152" s="29">
        <v>4</v>
      </c>
    </row>
    <row r="153" spans="1:2" ht="14.4" x14ac:dyDescent="0.3">
      <c r="A153" s="25">
        <v>13</v>
      </c>
      <c r="B153" s="29">
        <v>6</v>
      </c>
    </row>
    <row r="154" spans="1:2" ht="14.4" x14ac:dyDescent="0.3">
      <c r="A154" s="25">
        <v>11</v>
      </c>
      <c r="B154" s="29">
        <v>5</v>
      </c>
    </row>
    <row r="155" spans="1:2" ht="14.4" x14ac:dyDescent="0.3">
      <c r="A155" s="25">
        <v>16</v>
      </c>
      <c r="B155" s="29">
        <v>7</v>
      </c>
    </row>
    <row r="156" spans="1:2" ht="14.4" x14ac:dyDescent="0.3">
      <c r="A156" s="25">
        <v>9</v>
      </c>
      <c r="B156" s="29">
        <v>5</v>
      </c>
    </row>
    <row r="157" spans="1:2" ht="14.4" x14ac:dyDescent="0.3">
      <c r="A157" s="25">
        <v>13</v>
      </c>
      <c r="B157" s="29">
        <v>7</v>
      </c>
    </row>
    <row r="158" spans="1:2" ht="14.4" x14ac:dyDescent="0.3">
      <c r="A158" s="25">
        <v>7</v>
      </c>
      <c r="B158" s="29">
        <v>5</v>
      </c>
    </row>
    <row r="159" spans="1:2" ht="14.4" x14ac:dyDescent="0.3">
      <c r="A159" s="25">
        <v>14</v>
      </c>
      <c r="B159" s="29">
        <v>5</v>
      </c>
    </row>
    <row r="160" spans="1:2" ht="14.4" x14ac:dyDescent="0.3">
      <c r="A160" s="25">
        <v>15</v>
      </c>
      <c r="B160" s="29">
        <v>5</v>
      </c>
    </row>
    <row r="161" spans="1:2" ht="14.4" x14ac:dyDescent="0.3">
      <c r="A161" s="25">
        <v>8</v>
      </c>
      <c r="B161" s="29">
        <v>7</v>
      </c>
    </row>
    <row r="162" spans="1:2" ht="14.4" x14ac:dyDescent="0.3">
      <c r="A162" s="25">
        <v>11</v>
      </c>
      <c r="B162" s="29">
        <v>5</v>
      </c>
    </row>
    <row r="163" spans="1:2" ht="14.4" x14ac:dyDescent="0.3">
      <c r="A163" s="25">
        <v>10</v>
      </c>
      <c r="B163" s="29">
        <v>7</v>
      </c>
    </row>
    <row r="164" spans="1:2" ht="14.4" x14ac:dyDescent="0.3">
      <c r="A164" s="25">
        <v>13</v>
      </c>
      <c r="B164" s="29">
        <v>6</v>
      </c>
    </row>
    <row r="165" spans="1:2" ht="14.4" x14ac:dyDescent="0.3">
      <c r="A165" s="25">
        <v>13</v>
      </c>
      <c r="B165" s="29">
        <v>8</v>
      </c>
    </row>
    <row r="166" spans="1:2" ht="14.4" x14ac:dyDescent="0.3">
      <c r="A166" s="25">
        <v>9</v>
      </c>
      <c r="B166" s="29">
        <v>4</v>
      </c>
    </row>
    <row r="167" spans="1:2" ht="14.4" x14ac:dyDescent="0.3">
      <c r="A167" s="25">
        <v>9</v>
      </c>
      <c r="B167" s="29">
        <v>4</v>
      </c>
    </row>
    <row r="168" spans="1:2" ht="14.4" x14ac:dyDescent="0.3">
      <c r="A168" s="25">
        <v>11</v>
      </c>
      <c r="B168" s="29">
        <v>9</v>
      </c>
    </row>
    <row r="169" spans="1:2" ht="14.4" x14ac:dyDescent="0.3">
      <c r="A169" s="25">
        <v>16</v>
      </c>
      <c r="B169" s="29">
        <v>8</v>
      </c>
    </row>
    <row r="170" spans="1:2" ht="14.4" x14ac:dyDescent="0.3">
      <c r="A170" s="25">
        <v>14</v>
      </c>
      <c r="B170" s="29">
        <v>7</v>
      </c>
    </row>
    <row r="171" spans="1:2" ht="14.4" x14ac:dyDescent="0.3">
      <c r="A171" s="25">
        <v>7</v>
      </c>
      <c r="B171" s="29">
        <v>9</v>
      </c>
    </row>
    <row r="172" spans="1:2" ht="14.4" x14ac:dyDescent="0.3">
      <c r="A172" s="25">
        <v>17</v>
      </c>
      <c r="B172" s="29">
        <v>6</v>
      </c>
    </row>
    <row r="173" spans="1:2" ht="14.4" x14ac:dyDescent="0.3">
      <c r="A173" s="25">
        <v>10</v>
      </c>
      <c r="B173" s="29">
        <v>8</v>
      </c>
    </row>
    <row r="174" spans="1:2" ht="14.4" x14ac:dyDescent="0.3">
      <c r="A174" s="25">
        <v>10</v>
      </c>
      <c r="B174" s="29">
        <v>6</v>
      </c>
    </row>
    <row r="175" spans="1:2" ht="14.4" x14ac:dyDescent="0.3">
      <c r="A175" s="25">
        <v>9</v>
      </c>
      <c r="B175" s="29">
        <v>5</v>
      </c>
    </row>
    <row r="176" spans="1:2" ht="14.4" x14ac:dyDescent="0.3">
      <c r="A176" s="25">
        <v>12</v>
      </c>
      <c r="B176" s="29">
        <v>7</v>
      </c>
    </row>
    <row r="177" spans="1:2" ht="14.4" x14ac:dyDescent="0.3">
      <c r="A177" s="25">
        <v>12</v>
      </c>
      <c r="B177" s="29">
        <v>5</v>
      </c>
    </row>
    <row r="178" spans="1:2" ht="14.4" x14ac:dyDescent="0.3">
      <c r="A178" s="25">
        <v>9</v>
      </c>
      <c r="B178" s="29">
        <v>4</v>
      </c>
    </row>
    <row r="179" spans="1:2" ht="14.4" x14ac:dyDescent="0.3">
      <c r="A179" s="25">
        <v>9</v>
      </c>
      <c r="B179" s="29">
        <v>9</v>
      </c>
    </row>
    <row r="180" spans="1:2" ht="14.4" x14ac:dyDescent="0.3">
      <c r="A180" s="25">
        <v>12</v>
      </c>
      <c r="B180" s="29">
        <v>5</v>
      </c>
    </row>
    <row r="181" spans="1:2" ht="14.4" x14ac:dyDescent="0.3">
      <c r="A181" s="25">
        <v>11</v>
      </c>
      <c r="B181" s="29">
        <v>7</v>
      </c>
    </row>
    <row r="182" spans="1:2" ht="14.4" x14ac:dyDescent="0.3">
      <c r="A182" s="25">
        <v>13</v>
      </c>
      <c r="B182" s="29">
        <v>6</v>
      </c>
    </row>
    <row r="183" spans="1:2" ht="14.4" x14ac:dyDescent="0.3">
      <c r="A183" s="25">
        <v>10</v>
      </c>
      <c r="B183" s="29">
        <v>7</v>
      </c>
    </row>
    <row r="184" spans="1:2" ht="14.4" x14ac:dyDescent="0.3">
      <c r="A184" s="25">
        <v>7</v>
      </c>
      <c r="B184" s="29">
        <v>8</v>
      </c>
    </row>
    <row r="185" spans="1:2" ht="14.4" x14ac:dyDescent="0.3">
      <c r="A185" s="25">
        <v>7</v>
      </c>
      <c r="B185" s="29">
        <v>6</v>
      </c>
    </row>
    <row r="186" spans="1:2" ht="14.4" x14ac:dyDescent="0.3">
      <c r="A186" s="25">
        <v>12</v>
      </c>
      <c r="B186" s="29">
        <v>6</v>
      </c>
    </row>
    <row r="187" spans="1:2" ht="14.4" x14ac:dyDescent="0.3">
      <c r="A187" s="25">
        <v>13</v>
      </c>
      <c r="B187" s="29">
        <v>7</v>
      </c>
    </row>
    <row r="188" spans="1:2" ht="14.4" x14ac:dyDescent="0.3">
      <c r="A188" s="25">
        <v>10</v>
      </c>
      <c r="B188" s="29">
        <v>6</v>
      </c>
    </row>
    <row r="189" spans="1:2" ht="14.4" x14ac:dyDescent="0.3">
      <c r="A189" s="25">
        <v>12</v>
      </c>
      <c r="B189" s="29">
        <v>8</v>
      </c>
    </row>
    <row r="190" spans="1:2" ht="14.4" x14ac:dyDescent="0.3">
      <c r="A190" s="25">
        <v>15</v>
      </c>
      <c r="B190" s="29">
        <v>5</v>
      </c>
    </row>
    <row r="191" spans="1:2" ht="14.4" x14ac:dyDescent="0.3">
      <c r="A191" s="25">
        <v>11</v>
      </c>
      <c r="B191" s="29">
        <v>7</v>
      </c>
    </row>
    <row r="192" spans="1:2" ht="14.4" x14ac:dyDescent="0.3">
      <c r="A192" s="25">
        <v>12</v>
      </c>
      <c r="B192" s="29">
        <v>4</v>
      </c>
    </row>
    <row r="193" spans="1:2" ht="14.4" x14ac:dyDescent="0.3">
      <c r="A193" s="25">
        <v>12</v>
      </c>
      <c r="B193" s="29">
        <v>8</v>
      </c>
    </row>
    <row r="194" spans="1:2" ht="14.4" x14ac:dyDescent="0.3">
      <c r="A194" s="25">
        <v>11</v>
      </c>
      <c r="B194" s="29">
        <v>7</v>
      </c>
    </row>
    <row r="195" spans="1:2" ht="14.4" x14ac:dyDescent="0.3">
      <c r="A195" s="25">
        <v>14</v>
      </c>
      <c r="B195" s="29">
        <v>3</v>
      </c>
    </row>
    <row r="196" spans="1:2" ht="14.4" x14ac:dyDescent="0.3">
      <c r="A196" s="25">
        <v>6</v>
      </c>
      <c r="B196" s="29">
        <v>5</v>
      </c>
    </row>
    <row r="197" spans="1:2" ht="14.4" x14ac:dyDescent="0.3">
      <c r="A197" s="25">
        <v>18</v>
      </c>
      <c r="B197" s="29">
        <v>4</v>
      </c>
    </row>
    <row r="198" spans="1:2" ht="14.4" x14ac:dyDescent="0.3">
      <c r="A198" s="25">
        <v>12</v>
      </c>
      <c r="B198" s="29">
        <v>7</v>
      </c>
    </row>
    <row r="199" spans="1:2" ht="14.4" x14ac:dyDescent="0.3">
      <c r="A199" s="25">
        <v>15</v>
      </c>
      <c r="B199" s="29">
        <v>6</v>
      </c>
    </row>
    <row r="200" spans="1:2" ht="14.4" x14ac:dyDescent="0.3">
      <c r="A200" s="25">
        <v>10</v>
      </c>
      <c r="B200" s="29">
        <v>9</v>
      </c>
    </row>
    <row r="201" spans="1:2" ht="14.4" x14ac:dyDescent="0.3">
      <c r="A201" s="25">
        <v>10</v>
      </c>
      <c r="B201" s="29">
        <v>7</v>
      </c>
    </row>
    <row r="202" spans="1:2" ht="14.4" x14ac:dyDescent="0.3">
      <c r="A202" s="25">
        <v>17</v>
      </c>
      <c r="B202" s="29">
        <v>4</v>
      </c>
    </row>
    <row r="203" spans="1:2" ht="14.4" x14ac:dyDescent="0.3">
      <c r="A203" s="25">
        <v>10</v>
      </c>
      <c r="B203" s="29">
        <v>5</v>
      </c>
    </row>
    <row r="204" spans="1:2" ht="14.4" x14ac:dyDescent="0.3">
      <c r="A204" s="25">
        <v>13</v>
      </c>
      <c r="B204" s="29">
        <v>5</v>
      </c>
    </row>
    <row r="205" spans="1:2" ht="14.4" x14ac:dyDescent="0.3">
      <c r="A205" s="25">
        <v>13</v>
      </c>
      <c r="B205" s="29">
        <v>6</v>
      </c>
    </row>
    <row r="206" spans="1:2" ht="14.4" x14ac:dyDescent="0.3">
      <c r="A206" s="25">
        <v>11</v>
      </c>
      <c r="B206" s="29">
        <v>8</v>
      </c>
    </row>
    <row r="207" spans="1:2" ht="14.4" x14ac:dyDescent="0.3">
      <c r="A207" s="25">
        <v>17</v>
      </c>
      <c r="B207" s="29">
        <v>6</v>
      </c>
    </row>
    <row r="208" spans="1:2" ht="14.4" x14ac:dyDescent="0.3">
      <c r="A208" s="25">
        <v>13</v>
      </c>
      <c r="B208" s="29">
        <v>7</v>
      </c>
    </row>
    <row r="209" spans="1:2" ht="14.4" x14ac:dyDescent="0.3">
      <c r="A209" s="25">
        <v>13</v>
      </c>
      <c r="B209" s="29">
        <v>7</v>
      </c>
    </row>
    <row r="210" spans="1:2" ht="14.4" x14ac:dyDescent="0.3">
      <c r="A210" s="25">
        <v>13</v>
      </c>
      <c r="B210" s="29">
        <v>9</v>
      </c>
    </row>
    <row r="211" spans="1:2" ht="14.4" x14ac:dyDescent="0.3">
      <c r="A211" s="25">
        <v>12</v>
      </c>
      <c r="B211" s="29">
        <v>3</v>
      </c>
    </row>
    <row r="212" spans="1:2" ht="14.4" x14ac:dyDescent="0.3">
      <c r="A212" s="25">
        <v>12</v>
      </c>
      <c r="B212" s="29">
        <v>8</v>
      </c>
    </row>
    <row r="213" spans="1:2" ht="14.4" x14ac:dyDescent="0.3">
      <c r="A213" s="25">
        <v>14</v>
      </c>
      <c r="B213" s="29">
        <v>8</v>
      </c>
    </row>
    <row r="214" spans="1:2" ht="14.4" x14ac:dyDescent="0.3">
      <c r="A214" s="25">
        <v>16</v>
      </c>
      <c r="B214" s="29">
        <v>6</v>
      </c>
    </row>
    <row r="215" spans="1:2" ht="14.4" x14ac:dyDescent="0.3">
      <c r="A215" s="25">
        <v>13</v>
      </c>
      <c r="B215" s="29">
        <v>8</v>
      </c>
    </row>
    <row r="216" spans="1:2" ht="14.4" x14ac:dyDescent="0.3">
      <c r="A216" s="25">
        <v>8</v>
      </c>
      <c r="B216" s="29">
        <v>6</v>
      </c>
    </row>
    <row r="217" spans="1:2" ht="14.4" x14ac:dyDescent="0.3">
      <c r="A217" s="25">
        <v>10</v>
      </c>
      <c r="B217" s="29">
        <v>5</v>
      </c>
    </row>
    <row r="218" spans="1:2" ht="14.4" x14ac:dyDescent="0.3">
      <c r="A218" s="25">
        <v>8</v>
      </c>
      <c r="B218" s="29">
        <v>3</v>
      </c>
    </row>
    <row r="219" spans="1:2" ht="14.4" x14ac:dyDescent="0.3">
      <c r="A219" s="25">
        <v>15</v>
      </c>
      <c r="B219" s="29">
        <v>9</v>
      </c>
    </row>
    <row r="220" spans="1:2" ht="14.4" x14ac:dyDescent="0.3">
      <c r="A220" s="25">
        <v>14</v>
      </c>
      <c r="B220" s="29">
        <v>7</v>
      </c>
    </row>
    <row r="221" spans="1:2" ht="14.4" x14ac:dyDescent="0.3">
      <c r="A221" s="25">
        <v>11</v>
      </c>
      <c r="B221" s="29">
        <v>7</v>
      </c>
    </row>
    <row r="222" spans="1:2" ht="14.4" x14ac:dyDescent="0.3">
      <c r="A222" s="25">
        <v>12</v>
      </c>
      <c r="B222" s="29">
        <v>3</v>
      </c>
    </row>
    <row r="223" spans="1:2" ht="14.4" x14ac:dyDescent="0.3">
      <c r="A223" s="25">
        <v>14</v>
      </c>
      <c r="B223" s="29">
        <v>5</v>
      </c>
    </row>
    <row r="224" spans="1:2" ht="14.4" x14ac:dyDescent="0.3">
      <c r="A224" s="25">
        <v>10</v>
      </c>
      <c r="B224" s="29">
        <v>3</v>
      </c>
    </row>
    <row r="225" spans="1:2" ht="14.4" x14ac:dyDescent="0.3">
      <c r="A225" s="25">
        <v>8</v>
      </c>
      <c r="B225" s="29">
        <v>6</v>
      </c>
    </row>
    <row r="226" spans="1:2" ht="14.4" x14ac:dyDescent="0.3">
      <c r="A226" s="25">
        <v>12</v>
      </c>
      <c r="B226" s="29">
        <v>8</v>
      </c>
    </row>
    <row r="227" spans="1:2" ht="14.4" x14ac:dyDescent="0.3">
      <c r="A227" s="25">
        <v>9</v>
      </c>
      <c r="B227" s="29">
        <v>5</v>
      </c>
    </row>
    <row r="228" spans="1:2" ht="14.4" x14ac:dyDescent="0.3">
      <c r="A228" s="25">
        <v>7</v>
      </c>
      <c r="B228" s="29">
        <v>3</v>
      </c>
    </row>
    <row r="229" spans="1:2" ht="14.4" x14ac:dyDescent="0.3">
      <c r="A229" s="25">
        <v>16</v>
      </c>
      <c r="B229" s="29">
        <v>9</v>
      </c>
    </row>
    <row r="230" spans="1:2" ht="14.4" x14ac:dyDescent="0.3">
      <c r="A230" s="25">
        <v>10</v>
      </c>
      <c r="B230" s="29">
        <v>7</v>
      </c>
    </row>
    <row r="231" spans="1:2" ht="14.4" x14ac:dyDescent="0.3">
      <c r="A231" s="25">
        <v>13</v>
      </c>
      <c r="B231" s="29">
        <v>6</v>
      </c>
    </row>
    <row r="232" spans="1:2" ht="14.4" x14ac:dyDescent="0.3">
      <c r="A232" s="25">
        <v>8</v>
      </c>
      <c r="B232" s="29">
        <v>5</v>
      </c>
    </row>
    <row r="233" spans="1:2" ht="14.4" x14ac:dyDescent="0.3">
      <c r="A233" s="25">
        <v>14</v>
      </c>
      <c r="B233" s="29">
        <v>4</v>
      </c>
    </row>
    <row r="234" spans="1:2" ht="14.4" x14ac:dyDescent="0.3">
      <c r="A234" s="25">
        <v>11</v>
      </c>
      <c r="B234" s="29">
        <v>4</v>
      </c>
    </row>
    <row r="235" spans="1:2" ht="14.4" x14ac:dyDescent="0.3">
      <c r="A235" s="25">
        <v>9</v>
      </c>
      <c r="B235" s="29">
        <v>7</v>
      </c>
    </row>
    <row r="236" spans="1:2" ht="14.4" x14ac:dyDescent="0.3">
      <c r="A236" s="25">
        <v>11</v>
      </c>
      <c r="B236" s="29">
        <v>6</v>
      </c>
    </row>
    <row r="237" spans="1:2" ht="14.4" x14ac:dyDescent="0.3">
      <c r="A237" s="25">
        <v>12</v>
      </c>
      <c r="B237" s="29">
        <v>7</v>
      </c>
    </row>
    <row r="238" spans="1:2" ht="14.4" x14ac:dyDescent="0.3">
      <c r="A238" s="25">
        <v>10</v>
      </c>
      <c r="B238" s="29">
        <v>7</v>
      </c>
    </row>
    <row r="239" spans="1:2" ht="14.4" x14ac:dyDescent="0.3">
      <c r="A239" s="25">
        <v>9</v>
      </c>
      <c r="B239" s="29">
        <v>7</v>
      </c>
    </row>
    <row r="240" spans="1:2" ht="14.4" x14ac:dyDescent="0.3">
      <c r="A240" s="25">
        <v>15</v>
      </c>
      <c r="B240" s="29">
        <v>7</v>
      </c>
    </row>
    <row r="241" spans="1:2" ht="14.4" x14ac:dyDescent="0.3">
      <c r="A241" s="25">
        <v>10</v>
      </c>
      <c r="B241" s="29">
        <v>8</v>
      </c>
    </row>
    <row r="242" spans="1:2" ht="14.4" x14ac:dyDescent="0.3">
      <c r="A242" s="25">
        <v>8</v>
      </c>
      <c r="B242" s="29">
        <v>6</v>
      </c>
    </row>
    <row r="243" spans="1:2" ht="14.4" x14ac:dyDescent="0.3">
      <c r="A243" s="25">
        <v>11</v>
      </c>
      <c r="B243" s="29">
        <v>3</v>
      </c>
    </row>
    <row r="244" spans="1:2" ht="14.4" x14ac:dyDescent="0.3">
      <c r="A244" s="25">
        <v>15</v>
      </c>
      <c r="B244" s="29">
        <v>6</v>
      </c>
    </row>
    <row r="245" spans="1:2" ht="14.4" x14ac:dyDescent="0.3">
      <c r="A245" s="25">
        <v>10</v>
      </c>
      <c r="B245" s="29">
        <v>9</v>
      </c>
    </row>
    <row r="246" spans="1:2" ht="14.4" x14ac:dyDescent="0.3">
      <c r="A246" s="25">
        <v>13</v>
      </c>
      <c r="B246" s="29">
        <v>7</v>
      </c>
    </row>
    <row r="247" spans="1:2" ht="14.4" x14ac:dyDescent="0.3">
      <c r="A247" s="25">
        <v>7</v>
      </c>
      <c r="B247" s="29">
        <v>8</v>
      </c>
    </row>
    <row r="248" spans="1:2" ht="14.4" x14ac:dyDescent="0.3">
      <c r="A248" s="25">
        <v>18</v>
      </c>
      <c r="B248" s="29">
        <v>7</v>
      </c>
    </row>
    <row r="249" spans="1:2" ht="14.4" x14ac:dyDescent="0.3">
      <c r="A249" s="25">
        <v>11</v>
      </c>
      <c r="B249" s="29">
        <v>5</v>
      </c>
    </row>
    <row r="250" spans="1:2" ht="14.4" x14ac:dyDescent="0.3">
      <c r="A250" s="25">
        <v>15</v>
      </c>
      <c r="B250" s="29">
        <v>7</v>
      </c>
    </row>
    <row r="251" spans="1:2" ht="14.4" x14ac:dyDescent="0.3">
      <c r="A251" s="25">
        <v>16</v>
      </c>
      <c r="B251" s="29">
        <v>4</v>
      </c>
    </row>
    <row r="252" spans="1:2" ht="14.4" x14ac:dyDescent="0.3">
      <c r="A252" s="25">
        <v>11</v>
      </c>
      <c r="B252" s="29">
        <v>3</v>
      </c>
    </row>
    <row r="253" spans="1:2" ht="14.4" x14ac:dyDescent="0.3">
      <c r="A253" s="25">
        <v>13</v>
      </c>
      <c r="B253" s="29">
        <v>9</v>
      </c>
    </row>
    <row r="254" spans="1:2" ht="14.4" x14ac:dyDescent="0.3">
      <c r="A254" s="25">
        <v>15</v>
      </c>
      <c r="B254" s="29">
        <v>7</v>
      </c>
    </row>
    <row r="255" spans="1:2" ht="14.4" x14ac:dyDescent="0.3">
      <c r="A255" s="25">
        <v>18</v>
      </c>
      <c r="B255" s="29">
        <v>8</v>
      </c>
    </row>
    <row r="256" spans="1:2" ht="14.4" x14ac:dyDescent="0.3">
      <c r="A256" s="25">
        <v>9</v>
      </c>
      <c r="B256" s="29">
        <v>6</v>
      </c>
    </row>
    <row r="257" spans="1:2" ht="14.4" x14ac:dyDescent="0.3">
      <c r="A257" s="25">
        <v>9</v>
      </c>
      <c r="B257" s="29">
        <v>4</v>
      </c>
    </row>
    <row r="258" spans="1:2" ht="14.4" x14ac:dyDescent="0.3">
      <c r="A258" s="25">
        <v>12</v>
      </c>
      <c r="B258" s="29">
        <v>5</v>
      </c>
    </row>
    <row r="259" spans="1:2" ht="14.4" x14ac:dyDescent="0.3">
      <c r="A259" s="25">
        <v>10</v>
      </c>
      <c r="B259" s="29">
        <v>4</v>
      </c>
    </row>
    <row r="260" spans="1:2" ht="14.4" x14ac:dyDescent="0.3">
      <c r="A260" s="25">
        <v>13</v>
      </c>
      <c r="B260" s="29">
        <v>8</v>
      </c>
    </row>
    <row r="261" spans="1:2" ht="14.4" x14ac:dyDescent="0.3">
      <c r="A261" s="25">
        <v>14</v>
      </c>
      <c r="B261" s="29">
        <v>5</v>
      </c>
    </row>
    <row r="262" spans="1:2" ht="14.4" x14ac:dyDescent="0.3">
      <c r="A262" s="25">
        <v>15</v>
      </c>
      <c r="B262" s="29">
        <v>7</v>
      </c>
    </row>
    <row r="263" spans="1:2" ht="14.4" x14ac:dyDescent="0.3">
      <c r="A263" s="25">
        <v>14</v>
      </c>
      <c r="B263" s="29">
        <v>6</v>
      </c>
    </row>
    <row r="264" spans="1:2" ht="14.4" x14ac:dyDescent="0.3">
      <c r="A264" s="25">
        <v>14</v>
      </c>
      <c r="B264" s="29">
        <v>5</v>
      </c>
    </row>
    <row r="265" spans="1:2" ht="14.4" x14ac:dyDescent="0.3">
      <c r="A265" s="25">
        <v>9</v>
      </c>
      <c r="B265" s="29">
        <v>7</v>
      </c>
    </row>
    <row r="266" spans="1:2" ht="14.4" x14ac:dyDescent="0.3">
      <c r="A266" s="25">
        <v>8</v>
      </c>
      <c r="B266" s="29">
        <v>8</v>
      </c>
    </row>
    <row r="267" spans="1:2" ht="14.4" x14ac:dyDescent="0.3">
      <c r="A267" s="25">
        <v>8</v>
      </c>
      <c r="B267" s="29">
        <v>6</v>
      </c>
    </row>
    <row r="268" spans="1:2" ht="14.4" x14ac:dyDescent="0.3">
      <c r="A268" s="25">
        <v>12</v>
      </c>
      <c r="B268" s="29">
        <v>9</v>
      </c>
    </row>
    <row r="269" spans="1:2" ht="14.4" x14ac:dyDescent="0.3">
      <c r="A269" s="25">
        <v>12</v>
      </c>
      <c r="B269" s="29">
        <v>5</v>
      </c>
    </row>
    <row r="270" spans="1:2" ht="14.4" x14ac:dyDescent="0.3">
      <c r="A270" s="25">
        <v>16</v>
      </c>
      <c r="B270" s="29">
        <v>8</v>
      </c>
    </row>
    <row r="271" spans="1:2" ht="14.4" x14ac:dyDescent="0.3">
      <c r="A271" s="25">
        <v>17</v>
      </c>
      <c r="B271" s="29">
        <v>4</v>
      </c>
    </row>
    <row r="272" spans="1:2" ht="14.4" x14ac:dyDescent="0.3">
      <c r="A272" s="25">
        <v>8</v>
      </c>
      <c r="B272" s="29">
        <v>6</v>
      </c>
    </row>
    <row r="273" spans="1:2" ht="14.4" x14ac:dyDescent="0.3">
      <c r="A273" s="25">
        <v>16</v>
      </c>
      <c r="B273" s="29">
        <v>4</v>
      </c>
    </row>
    <row r="274" spans="1:2" ht="14.4" x14ac:dyDescent="0.3">
      <c r="A274" s="25">
        <v>14</v>
      </c>
      <c r="B274" s="29">
        <v>6</v>
      </c>
    </row>
    <row r="275" spans="1:2" ht="14.4" x14ac:dyDescent="0.3">
      <c r="A275" s="25">
        <v>17</v>
      </c>
      <c r="B275" s="29">
        <v>6</v>
      </c>
    </row>
    <row r="276" spans="1:2" ht="14.4" x14ac:dyDescent="0.3">
      <c r="A276" s="25">
        <v>12</v>
      </c>
      <c r="B276" s="29">
        <v>7</v>
      </c>
    </row>
    <row r="277" spans="1:2" ht="14.4" x14ac:dyDescent="0.3">
      <c r="A277" s="25">
        <v>16</v>
      </c>
      <c r="B277" s="29">
        <v>7</v>
      </c>
    </row>
    <row r="278" spans="1:2" ht="14.4" x14ac:dyDescent="0.3">
      <c r="A278" s="25">
        <v>19</v>
      </c>
      <c r="B278" s="29">
        <v>5</v>
      </c>
    </row>
    <row r="279" spans="1:2" ht="14.4" x14ac:dyDescent="0.3">
      <c r="A279" s="25">
        <v>13</v>
      </c>
      <c r="B279" s="29">
        <v>5</v>
      </c>
    </row>
    <row r="280" spans="1:2" ht="14.4" x14ac:dyDescent="0.3">
      <c r="A280" s="25">
        <v>9</v>
      </c>
      <c r="B280" s="29">
        <v>5</v>
      </c>
    </row>
    <row r="281" spans="1:2" ht="14.4" x14ac:dyDescent="0.3">
      <c r="A281" s="25">
        <v>9</v>
      </c>
      <c r="B281" s="29">
        <v>6</v>
      </c>
    </row>
    <row r="282" spans="1:2" ht="14.4" x14ac:dyDescent="0.3">
      <c r="A282" s="25">
        <v>9</v>
      </c>
      <c r="B282" s="29">
        <v>7</v>
      </c>
    </row>
    <row r="283" spans="1:2" ht="14.4" x14ac:dyDescent="0.3">
      <c r="A283" s="25">
        <v>15</v>
      </c>
      <c r="B283" s="29">
        <v>5</v>
      </c>
    </row>
    <row r="284" spans="1:2" ht="14.4" x14ac:dyDescent="0.3">
      <c r="A284" s="25">
        <v>11</v>
      </c>
      <c r="B284" s="29">
        <v>6</v>
      </c>
    </row>
    <row r="285" spans="1:2" ht="14.4" x14ac:dyDescent="0.3">
      <c r="A285" s="25">
        <v>8</v>
      </c>
      <c r="B285" s="29">
        <v>6</v>
      </c>
    </row>
    <row r="286" spans="1:2" ht="14.4" x14ac:dyDescent="0.3">
      <c r="A286" s="25">
        <v>10</v>
      </c>
      <c r="B286" s="29">
        <v>4</v>
      </c>
    </row>
    <row r="287" spans="1:2" ht="14.4" x14ac:dyDescent="0.3">
      <c r="A287" s="25">
        <v>8</v>
      </c>
      <c r="B287" s="29">
        <v>6</v>
      </c>
    </row>
    <row r="288" spans="1:2" ht="14.4" x14ac:dyDescent="0.3">
      <c r="A288" s="25">
        <v>13</v>
      </c>
      <c r="B288" s="29">
        <v>8</v>
      </c>
    </row>
    <row r="289" spans="1:2" ht="14.4" x14ac:dyDescent="0.3">
      <c r="A289" s="25">
        <v>11</v>
      </c>
      <c r="B289" s="29">
        <v>4</v>
      </c>
    </row>
    <row r="290" spans="1:2" ht="14.4" x14ac:dyDescent="0.3">
      <c r="A290" s="25">
        <v>12</v>
      </c>
      <c r="B290" s="29">
        <v>8</v>
      </c>
    </row>
    <row r="291" spans="1:2" ht="14.4" x14ac:dyDescent="0.3">
      <c r="A291" s="25">
        <v>14</v>
      </c>
      <c r="B291" s="29">
        <v>7</v>
      </c>
    </row>
    <row r="292" spans="1:2" ht="14.4" x14ac:dyDescent="0.3">
      <c r="A292" s="25">
        <v>11</v>
      </c>
      <c r="B292" s="29">
        <v>3</v>
      </c>
    </row>
    <row r="293" spans="1:2" ht="14.4" x14ac:dyDescent="0.3">
      <c r="A293" s="25">
        <v>13</v>
      </c>
      <c r="B293" s="29">
        <v>5</v>
      </c>
    </row>
    <row r="294" spans="1:2" ht="14.4" x14ac:dyDescent="0.3">
      <c r="A294" s="25">
        <v>13</v>
      </c>
      <c r="B294" s="29">
        <v>5</v>
      </c>
    </row>
    <row r="295" spans="1:2" ht="14.4" x14ac:dyDescent="0.3">
      <c r="A295" s="25">
        <v>16</v>
      </c>
      <c r="B295" s="29">
        <v>7</v>
      </c>
    </row>
    <row r="296" spans="1:2" ht="14.4" x14ac:dyDescent="0.3">
      <c r="A296" s="25">
        <v>18</v>
      </c>
      <c r="B296" s="29">
        <v>5</v>
      </c>
    </row>
    <row r="297" spans="1:2" ht="14.4" x14ac:dyDescent="0.3">
      <c r="A297" s="25">
        <v>17</v>
      </c>
      <c r="B297" s="29">
        <v>6</v>
      </c>
    </row>
    <row r="298" spans="1:2" ht="14.4" x14ac:dyDescent="0.3">
      <c r="A298" s="25">
        <v>11</v>
      </c>
      <c r="B298" s="29">
        <v>6</v>
      </c>
    </row>
    <row r="299" spans="1:2" ht="14.4" x14ac:dyDescent="0.3">
      <c r="A299" s="25">
        <v>13</v>
      </c>
      <c r="B299" s="29">
        <v>8</v>
      </c>
    </row>
    <row r="300" spans="1:2" ht="14.4" x14ac:dyDescent="0.3">
      <c r="A300" s="25">
        <v>13</v>
      </c>
      <c r="B300" s="29">
        <v>8</v>
      </c>
    </row>
    <row r="301" spans="1:2" ht="14.4" x14ac:dyDescent="0.3">
      <c r="A301" s="25">
        <v>12</v>
      </c>
      <c r="B301" s="29">
        <v>7</v>
      </c>
    </row>
    <row r="302" spans="1:2" ht="14.4" x14ac:dyDescent="0.3">
      <c r="A302" s="25">
        <v>16</v>
      </c>
      <c r="B302" s="29">
        <v>4</v>
      </c>
    </row>
    <row r="303" spans="1:2" ht="14.4" x14ac:dyDescent="0.3">
      <c r="A303" s="25">
        <v>10</v>
      </c>
      <c r="B303" s="29">
        <v>7</v>
      </c>
    </row>
    <row r="304" spans="1:2" ht="14.4" x14ac:dyDescent="0.3">
      <c r="A304" s="25">
        <v>18</v>
      </c>
      <c r="B304" s="29">
        <v>6</v>
      </c>
    </row>
    <row r="305" spans="1:2" ht="14.4" x14ac:dyDescent="0.3">
      <c r="A305" s="25">
        <v>18</v>
      </c>
      <c r="B305" s="29">
        <v>5</v>
      </c>
    </row>
    <row r="306" spans="1:2" ht="14.4" x14ac:dyDescent="0.3">
      <c r="A306" s="25">
        <v>16</v>
      </c>
      <c r="B306" s="29">
        <v>8</v>
      </c>
    </row>
    <row r="307" spans="1:2" ht="14.4" x14ac:dyDescent="0.3">
      <c r="A307" s="25">
        <v>10</v>
      </c>
      <c r="B307" s="29">
        <v>6</v>
      </c>
    </row>
    <row r="308" spans="1:2" ht="14.4" x14ac:dyDescent="0.3">
      <c r="A308" s="25">
        <v>11</v>
      </c>
      <c r="B308" s="29">
        <v>4</v>
      </c>
    </row>
    <row r="309" spans="1:2" ht="14.4" x14ac:dyDescent="0.3">
      <c r="A309" s="25">
        <v>13</v>
      </c>
      <c r="B309" s="29">
        <v>6</v>
      </c>
    </row>
    <row r="310" spans="1:2" ht="14.4" x14ac:dyDescent="0.3">
      <c r="A310" s="25">
        <v>9</v>
      </c>
      <c r="B310" s="29">
        <v>3</v>
      </c>
    </row>
    <row r="311" spans="1:2" ht="14.4" x14ac:dyDescent="0.3">
      <c r="A311" s="25">
        <v>11</v>
      </c>
      <c r="B311" s="29">
        <v>8</v>
      </c>
    </row>
    <row r="312" spans="1:2" ht="14.4" x14ac:dyDescent="0.3">
      <c r="A312" s="25">
        <v>8</v>
      </c>
      <c r="B312" s="29">
        <v>9</v>
      </c>
    </row>
    <row r="313" spans="1:2" ht="14.4" x14ac:dyDescent="0.3">
      <c r="A313" s="25">
        <v>11</v>
      </c>
      <c r="B313" s="29">
        <v>5</v>
      </c>
    </row>
    <row r="314" spans="1:2" ht="14.4" x14ac:dyDescent="0.3">
      <c r="A314" s="25">
        <v>13</v>
      </c>
      <c r="B314" s="29">
        <v>4</v>
      </c>
    </row>
    <row r="315" spans="1:2" ht="14.4" x14ac:dyDescent="0.3">
      <c r="A315" s="25">
        <v>12</v>
      </c>
      <c r="B315" s="29">
        <v>4</v>
      </c>
    </row>
    <row r="316" spans="1:2" ht="14.4" x14ac:dyDescent="0.3">
      <c r="A316" s="25">
        <v>16</v>
      </c>
      <c r="B316" s="29">
        <v>4</v>
      </c>
    </row>
    <row r="317" spans="1:2" ht="14.4" x14ac:dyDescent="0.3">
      <c r="A317" s="25">
        <v>14</v>
      </c>
      <c r="B317" s="29">
        <v>4</v>
      </c>
    </row>
    <row r="318" spans="1:2" ht="14.4" x14ac:dyDescent="0.3">
      <c r="A318" s="25">
        <v>11</v>
      </c>
      <c r="B318" s="29">
        <v>5</v>
      </c>
    </row>
    <row r="319" spans="1:2" ht="14.4" x14ac:dyDescent="0.3">
      <c r="A319" s="25">
        <v>12</v>
      </c>
      <c r="B319" s="29">
        <v>6</v>
      </c>
    </row>
    <row r="320" spans="1:2" ht="14.4" x14ac:dyDescent="0.3">
      <c r="A320" s="25">
        <v>17</v>
      </c>
      <c r="B320" s="29">
        <v>7</v>
      </c>
    </row>
    <row r="321" spans="1:2" ht="14.4" x14ac:dyDescent="0.3">
      <c r="A321" s="25">
        <v>12</v>
      </c>
      <c r="B321" s="29">
        <v>6</v>
      </c>
    </row>
    <row r="322" spans="1:2" ht="14.4" x14ac:dyDescent="0.3">
      <c r="A322" s="25">
        <v>11</v>
      </c>
      <c r="B322" s="29">
        <v>8</v>
      </c>
    </row>
    <row r="323" spans="1:2" ht="14.4" x14ac:dyDescent="0.3">
      <c r="A323" s="25">
        <v>14</v>
      </c>
      <c r="B323" s="29">
        <v>8</v>
      </c>
    </row>
    <row r="324" spans="1:2" ht="14.4" x14ac:dyDescent="0.3">
      <c r="A324" s="25">
        <v>16</v>
      </c>
      <c r="B324" s="29">
        <v>8</v>
      </c>
    </row>
    <row r="325" spans="1:2" ht="14.4" x14ac:dyDescent="0.3">
      <c r="A325" s="25">
        <v>9</v>
      </c>
      <c r="B325" s="29">
        <v>5</v>
      </c>
    </row>
    <row r="326" spans="1:2" ht="14.4" x14ac:dyDescent="0.3">
      <c r="A326" s="25">
        <v>12</v>
      </c>
      <c r="B326" s="29">
        <v>5</v>
      </c>
    </row>
    <row r="327" spans="1:2" ht="14.4" x14ac:dyDescent="0.3">
      <c r="A327" s="25">
        <v>10</v>
      </c>
      <c r="B327" s="29">
        <v>6</v>
      </c>
    </row>
    <row r="328" spans="1:2" ht="14.4" x14ac:dyDescent="0.3">
      <c r="A328" s="25">
        <v>16</v>
      </c>
      <c r="B328" s="29">
        <v>8</v>
      </c>
    </row>
    <row r="329" spans="1:2" ht="14.4" x14ac:dyDescent="0.3">
      <c r="A329" s="25">
        <v>16</v>
      </c>
      <c r="B329" s="29">
        <v>7</v>
      </c>
    </row>
    <row r="330" spans="1:2" ht="14.4" x14ac:dyDescent="0.3">
      <c r="A330" s="25">
        <v>8</v>
      </c>
      <c r="B330" s="29">
        <v>5</v>
      </c>
    </row>
    <row r="331" spans="1:2" ht="14.4" x14ac:dyDescent="0.3">
      <c r="A331" s="25">
        <v>12</v>
      </c>
      <c r="B331" s="29">
        <v>5</v>
      </c>
    </row>
    <row r="332" spans="1:2" ht="14.4" x14ac:dyDescent="0.3">
      <c r="A332" s="25">
        <v>15</v>
      </c>
      <c r="B332" s="29">
        <v>8</v>
      </c>
    </row>
    <row r="333" spans="1:2" ht="14.4" x14ac:dyDescent="0.3">
      <c r="A333" s="25">
        <v>11</v>
      </c>
      <c r="B333" s="29">
        <v>3</v>
      </c>
    </row>
    <row r="334" spans="1:2" ht="14.4" x14ac:dyDescent="0.3">
      <c r="A334" s="25">
        <v>11</v>
      </c>
      <c r="B334" s="29">
        <v>7</v>
      </c>
    </row>
    <row r="335" spans="1:2" ht="14.4" x14ac:dyDescent="0.3">
      <c r="A335" s="25">
        <v>13</v>
      </c>
      <c r="B335" s="29">
        <v>5</v>
      </c>
    </row>
    <row r="336" spans="1:2" ht="14.4" x14ac:dyDescent="0.3">
      <c r="A336" s="25">
        <v>17</v>
      </c>
      <c r="B336" s="29">
        <v>5</v>
      </c>
    </row>
    <row r="337" spans="1:2" ht="14.4" x14ac:dyDescent="0.3">
      <c r="A337" s="25">
        <v>11</v>
      </c>
      <c r="B337" s="29">
        <v>3</v>
      </c>
    </row>
    <row r="338" spans="1:2" ht="14.4" x14ac:dyDescent="0.3">
      <c r="A338" s="25">
        <v>18</v>
      </c>
      <c r="B338" s="29">
        <v>6</v>
      </c>
    </row>
    <row r="339" spans="1:2" ht="14.4" x14ac:dyDescent="0.3">
      <c r="A339" s="25">
        <v>9</v>
      </c>
      <c r="B339" s="29">
        <v>5</v>
      </c>
    </row>
    <row r="340" spans="1:2" ht="14.4" x14ac:dyDescent="0.3">
      <c r="A340" s="25">
        <v>8</v>
      </c>
      <c r="B340" s="29">
        <v>9</v>
      </c>
    </row>
    <row r="341" spans="1:2" ht="14.4" x14ac:dyDescent="0.3">
      <c r="A341" s="25">
        <v>10</v>
      </c>
      <c r="B341" s="29">
        <v>6</v>
      </c>
    </row>
    <row r="342" spans="1:2" ht="14.4" x14ac:dyDescent="0.3">
      <c r="A342" s="25">
        <v>12</v>
      </c>
      <c r="B342" s="29">
        <v>5</v>
      </c>
    </row>
    <row r="343" spans="1:2" ht="14.4" x14ac:dyDescent="0.3">
      <c r="A343" s="25">
        <v>15</v>
      </c>
      <c r="B343" s="29">
        <v>3</v>
      </c>
    </row>
    <row r="344" spans="1:2" ht="14.4" x14ac:dyDescent="0.3">
      <c r="A344" s="25">
        <v>9</v>
      </c>
      <c r="B344" s="29">
        <v>7</v>
      </c>
    </row>
    <row r="345" spans="1:2" ht="14.4" x14ac:dyDescent="0.3">
      <c r="A345" s="25">
        <v>14</v>
      </c>
      <c r="B345" s="29">
        <v>4</v>
      </c>
    </row>
    <row r="346" spans="1:2" ht="14.4" x14ac:dyDescent="0.3">
      <c r="A346" s="25">
        <v>15</v>
      </c>
      <c r="B346" s="29">
        <v>5</v>
      </c>
    </row>
    <row r="347" spans="1:2" ht="14.4" x14ac:dyDescent="0.3">
      <c r="A347" s="25">
        <v>13</v>
      </c>
      <c r="B347" s="29">
        <v>4</v>
      </c>
    </row>
    <row r="348" spans="1:2" ht="14.4" x14ac:dyDescent="0.3">
      <c r="A348" s="25">
        <v>14</v>
      </c>
      <c r="B348" s="29">
        <v>7</v>
      </c>
    </row>
    <row r="349" spans="1:2" ht="14.4" x14ac:dyDescent="0.3">
      <c r="A349" s="25">
        <v>13</v>
      </c>
      <c r="B349" s="29">
        <v>5</v>
      </c>
    </row>
    <row r="350" spans="1:2" ht="14.4" x14ac:dyDescent="0.3">
      <c r="A350" s="25">
        <v>11</v>
      </c>
      <c r="B350" s="29">
        <v>5</v>
      </c>
    </row>
    <row r="351" spans="1:2" ht="14.4" x14ac:dyDescent="0.3">
      <c r="A351" s="25">
        <v>16</v>
      </c>
      <c r="B351" s="29">
        <v>5</v>
      </c>
    </row>
    <row r="352" spans="1:2" ht="14.4" x14ac:dyDescent="0.3">
      <c r="A352" s="25">
        <v>11</v>
      </c>
      <c r="B352" s="29">
        <v>6</v>
      </c>
    </row>
    <row r="353" spans="1:2" ht="14.4" x14ac:dyDescent="0.3">
      <c r="A353" s="25">
        <v>13</v>
      </c>
      <c r="B353" s="29">
        <v>5</v>
      </c>
    </row>
    <row r="354" spans="1:2" ht="14.4" x14ac:dyDescent="0.3">
      <c r="A354" s="25">
        <v>13</v>
      </c>
      <c r="B354" s="29">
        <v>7</v>
      </c>
    </row>
    <row r="355" spans="1:2" ht="14.4" x14ac:dyDescent="0.3">
      <c r="A355" s="25">
        <v>12</v>
      </c>
      <c r="B355" s="29">
        <v>7</v>
      </c>
    </row>
    <row r="356" spans="1:2" ht="14.4" x14ac:dyDescent="0.3">
      <c r="A356" s="25">
        <v>13</v>
      </c>
      <c r="B356" s="29">
        <v>3</v>
      </c>
    </row>
    <row r="357" spans="1:2" ht="14.4" x14ac:dyDescent="0.3">
      <c r="A357" s="25">
        <v>18</v>
      </c>
      <c r="B357" s="29">
        <v>8</v>
      </c>
    </row>
    <row r="358" spans="1:2" ht="14.4" x14ac:dyDescent="0.3">
      <c r="A358" s="25">
        <v>12</v>
      </c>
      <c r="B358" s="29">
        <v>3</v>
      </c>
    </row>
    <row r="359" spans="1:2" ht="14.4" x14ac:dyDescent="0.3">
      <c r="A359" s="25">
        <v>17</v>
      </c>
      <c r="B359" s="29">
        <v>6</v>
      </c>
    </row>
    <row r="360" spans="1:2" ht="14.4" x14ac:dyDescent="0.3">
      <c r="A360" s="25">
        <v>18</v>
      </c>
      <c r="B360" s="29">
        <v>5</v>
      </c>
    </row>
    <row r="361" spans="1:2" ht="14.4" x14ac:dyDescent="0.3">
      <c r="A361" s="25">
        <v>12</v>
      </c>
      <c r="B361" s="29">
        <v>7</v>
      </c>
    </row>
    <row r="362" spans="1:2" ht="14.4" x14ac:dyDescent="0.3">
      <c r="A362" s="25">
        <v>13</v>
      </c>
      <c r="B362" s="29">
        <v>9</v>
      </c>
    </row>
    <row r="363" spans="1:2" ht="14.4" x14ac:dyDescent="0.3">
      <c r="A363" s="25">
        <v>18</v>
      </c>
      <c r="B363" s="29">
        <v>6</v>
      </c>
    </row>
    <row r="364" spans="1:2" ht="14.4" x14ac:dyDescent="0.3">
      <c r="A364" s="25">
        <v>13</v>
      </c>
      <c r="B364" s="29">
        <v>6</v>
      </c>
    </row>
    <row r="365" spans="1:2" ht="14.4" x14ac:dyDescent="0.3">
      <c r="A365" s="25">
        <v>8</v>
      </c>
      <c r="B365" s="29">
        <v>6</v>
      </c>
    </row>
    <row r="366" spans="1:2" ht="14.4" x14ac:dyDescent="0.3">
      <c r="A366" s="25">
        <v>17</v>
      </c>
      <c r="B366" s="29">
        <v>6</v>
      </c>
    </row>
  </sheetData>
  <mergeCells count="2">
    <mergeCell ref="F7:F8"/>
    <mergeCell ref="F11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D5CE-B2BB-4859-BE04-3C1164241C16}">
  <dimension ref="C4:K73"/>
  <sheetViews>
    <sheetView showGridLines="0" tabSelected="1" topLeftCell="B25" zoomScale="85" zoomScaleNormal="85" workbookViewId="0">
      <selection activeCell="I59" sqref="I59"/>
    </sheetView>
  </sheetViews>
  <sheetFormatPr defaultRowHeight="13.2" x14ac:dyDescent="0.25"/>
  <cols>
    <col min="1" max="2" width="8.88671875" style="72"/>
    <col min="3" max="3" width="112.88671875" style="72" bestFit="1" customWidth="1"/>
    <col min="4" max="16384" width="8.88671875" style="72"/>
  </cols>
  <sheetData>
    <row r="4" spans="3:11" ht="13.8" thickBot="1" x14ac:dyDescent="0.3"/>
    <row r="5" spans="3:11" x14ac:dyDescent="0.25">
      <c r="C5" s="73" t="s">
        <v>84</v>
      </c>
      <c r="D5" s="74"/>
      <c r="E5" s="74"/>
      <c r="F5" s="74"/>
      <c r="G5" s="74"/>
      <c r="H5" s="74"/>
      <c r="I5" s="74"/>
      <c r="J5" s="74"/>
      <c r="K5" s="75"/>
    </row>
    <row r="6" spans="3:11" x14ac:dyDescent="0.25">
      <c r="C6" s="76"/>
      <c r="K6" s="77"/>
    </row>
    <row r="7" spans="3:11" x14ac:dyDescent="0.25">
      <c r="C7" s="76" t="s">
        <v>85</v>
      </c>
      <c r="K7" s="77"/>
    </row>
    <row r="8" spans="3:11" x14ac:dyDescent="0.25">
      <c r="C8" s="76"/>
      <c r="K8" s="77"/>
    </row>
    <row r="9" spans="3:11" x14ac:dyDescent="0.25">
      <c r="C9" s="76" t="s">
        <v>86</v>
      </c>
      <c r="D9" s="72" t="s">
        <v>87</v>
      </c>
      <c r="K9" s="77"/>
    </row>
    <row r="10" spans="3:11" x14ac:dyDescent="0.25">
      <c r="C10" s="76" t="s">
        <v>88</v>
      </c>
      <c r="D10" s="72">
        <v>183</v>
      </c>
      <c r="K10" s="77"/>
    </row>
    <row r="11" spans="3:11" x14ac:dyDescent="0.25">
      <c r="C11" s="76" t="s">
        <v>89</v>
      </c>
      <c r="D11" s="72">
        <v>0</v>
      </c>
      <c r="K11" s="77"/>
    </row>
    <row r="12" spans="3:11" x14ac:dyDescent="0.25">
      <c r="C12" s="76" t="s">
        <v>90</v>
      </c>
      <c r="D12" s="72">
        <v>2</v>
      </c>
      <c r="K12" s="77"/>
    </row>
    <row r="13" spans="3:11" x14ac:dyDescent="0.25">
      <c r="C13" s="76" t="s">
        <v>91</v>
      </c>
      <c r="D13" s="72">
        <v>181</v>
      </c>
      <c r="K13" s="77"/>
    </row>
    <row r="14" spans="3:11" x14ac:dyDescent="0.25">
      <c r="C14" s="76" t="s">
        <v>92</v>
      </c>
      <c r="D14" s="72">
        <v>390.31599999999997</v>
      </c>
      <c r="K14" s="77"/>
    </row>
    <row r="15" spans="3:11" x14ac:dyDescent="0.25">
      <c r="C15" s="76" t="s">
        <v>93</v>
      </c>
      <c r="D15" s="72">
        <v>2.1564399999999999</v>
      </c>
      <c r="K15" s="77"/>
    </row>
    <row r="16" spans="3:11" x14ac:dyDescent="0.25">
      <c r="C16" s="81" t="s">
        <v>94</v>
      </c>
      <c r="D16" s="82">
        <v>0.78621600000000003</v>
      </c>
      <c r="E16" s="82"/>
      <c r="F16" s="82"/>
      <c r="G16" s="82"/>
      <c r="H16" s="82"/>
      <c r="I16" s="82"/>
      <c r="J16" s="82"/>
      <c r="K16" s="83"/>
    </row>
    <row r="17" spans="3:11" x14ac:dyDescent="0.25">
      <c r="C17" s="76" t="s">
        <v>95</v>
      </c>
      <c r="D17" s="72">
        <v>1.46848</v>
      </c>
      <c r="K17" s="77"/>
    </row>
    <row r="18" spans="3:11" x14ac:dyDescent="0.25">
      <c r="C18" s="76" t="s">
        <v>96</v>
      </c>
      <c r="D18" s="72" t="s">
        <v>97</v>
      </c>
      <c r="K18" s="77"/>
    </row>
    <row r="19" spans="3:11" x14ac:dyDescent="0.25">
      <c r="C19" s="76"/>
      <c r="K19" s="77"/>
    </row>
    <row r="20" spans="3:11" x14ac:dyDescent="0.25">
      <c r="C20" s="76" t="s">
        <v>98</v>
      </c>
      <c r="K20" s="77"/>
    </row>
    <row r="21" spans="3:11" x14ac:dyDescent="0.25">
      <c r="C21" s="76" t="s">
        <v>99</v>
      </c>
      <c r="D21" s="72" t="s">
        <v>100</v>
      </c>
      <c r="E21" s="72" t="s">
        <v>101</v>
      </c>
      <c r="K21" s="77"/>
    </row>
    <row r="22" spans="3:11" x14ac:dyDescent="0.25">
      <c r="C22" s="76" t="s">
        <v>102</v>
      </c>
      <c r="D22" s="72" t="s">
        <v>103</v>
      </c>
      <c r="E22" s="72" t="s">
        <v>80</v>
      </c>
      <c r="F22" s="72" t="s">
        <v>104</v>
      </c>
      <c r="G22" s="72" t="s">
        <v>105</v>
      </c>
      <c r="H22" s="72" t="s">
        <v>106</v>
      </c>
      <c r="I22" s="72" t="s">
        <v>107</v>
      </c>
      <c r="J22" s="72" t="s">
        <v>108</v>
      </c>
      <c r="K22" s="77" t="s">
        <v>80</v>
      </c>
    </row>
    <row r="23" spans="3:11" x14ac:dyDescent="0.25">
      <c r="C23" s="76" t="s">
        <v>109</v>
      </c>
      <c r="D23" s="72" t="s">
        <v>110</v>
      </c>
      <c r="E23" s="72" t="s">
        <v>97</v>
      </c>
      <c r="F23" s="72">
        <v>181</v>
      </c>
      <c r="G23" s="72" t="s">
        <v>3</v>
      </c>
      <c r="H23" s="72">
        <v>0.204371</v>
      </c>
      <c r="I23" s="72">
        <v>7.9212999999999992E-3</v>
      </c>
      <c r="J23" s="72">
        <v>25.8002</v>
      </c>
      <c r="K23" s="77" t="s">
        <v>97</v>
      </c>
    </row>
    <row r="24" spans="3:11" ht="13.8" thickBot="1" x14ac:dyDescent="0.3">
      <c r="C24" s="78"/>
      <c r="D24" s="79" t="s">
        <v>111</v>
      </c>
      <c r="E24" s="79">
        <v>2.7679299999999998</v>
      </c>
      <c r="F24" s="79">
        <v>0.36765500000000001</v>
      </c>
      <c r="G24" s="79">
        <v>7.5286200000000001</v>
      </c>
      <c r="H24" s="79" t="s">
        <v>97</v>
      </c>
      <c r="I24" s="79"/>
      <c r="J24" s="79"/>
      <c r="K24" s="80"/>
    </row>
    <row r="25" spans="3:11" x14ac:dyDescent="0.25">
      <c r="C25" s="73"/>
      <c r="D25" s="74"/>
      <c r="E25" s="74"/>
      <c r="F25" s="74"/>
      <c r="G25" s="74"/>
      <c r="H25" s="74"/>
      <c r="I25" s="74"/>
      <c r="J25" s="75"/>
    </row>
    <row r="26" spans="3:11" x14ac:dyDescent="0.25">
      <c r="C26" s="76" t="s">
        <v>112</v>
      </c>
      <c r="D26" s="72" t="s">
        <v>97</v>
      </c>
      <c r="J26" s="77"/>
    </row>
    <row r="27" spans="3:11" x14ac:dyDescent="0.25">
      <c r="C27" s="76" t="s">
        <v>113</v>
      </c>
      <c r="D27" s="72" t="s">
        <v>114</v>
      </c>
      <c r="J27" s="77"/>
    </row>
    <row r="28" spans="3:11" x14ac:dyDescent="0.25">
      <c r="C28" s="76"/>
      <c r="J28" s="77"/>
    </row>
    <row r="29" spans="3:11" x14ac:dyDescent="0.25">
      <c r="C29" s="76"/>
      <c r="J29" s="77"/>
    </row>
    <row r="30" spans="3:11" x14ac:dyDescent="0.25">
      <c r="C30" s="76" t="s">
        <v>101</v>
      </c>
      <c r="J30" s="77"/>
    </row>
    <row r="31" spans="3:11" x14ac:dyDescent="0.25">
      <c r="C31" s="76" t="s">
        <v>105</v>
      </c>
      <c r="D31" s="72" t="s">
        <v>106</v>
      </c>
      <c r="E31" s="72" t="s">
        <v>107</v>
      </c>
      <c r="F31" s="72" t="s">
        <v>108</v>
      </c>
      <c r="G31" s="72" t="s">
        <v>80</v>
      </c>
      <c r="J31" s="77"/>
    </row>
    <row r="32" spans="3:11" x14ac:dyDescent="0.25">
      <c r="C32" s="76" t="s">
        <v>3</v>
      </c>
      <c r="D32" s="72">
        <v>0.204371</v>
      </c>
      <c r="E32" s="72">
        <v>7.9212999999999992E-3</v>
      </c>
      <c r="F32" s="72">
        <v>25.8002</v>
      </c>
      <c r="G32" s="72" t="s">
        <v>97</v>
      </c>
      <c r="J32" s="77"/>
    </row>
    <row r="33" spans="3:10" x14ac:dyDescent="0.25">
      <c r="C33" s="76" t="s">
        <v>111</v>
      </c>
      <c r="D33" s="72">
        <v>2.7679299999999998</v>
      </c>
      <c r="E33" s="72">
        <v>0.36765500000000001</v>
      </c>
      <c r="F33" s="72">
        <v>7.5286200000000001</v>
      </c>
      <c r="G33" s="72" t="s">
        <v>97</v>
      </c>
      <c r="J33" s="77"/>
    </row>
    <row r="34" spans="3:10" ht="13.8" thickBot="1" x14ac:dyDescent="0.3">
      <c r="C34" s="78"/>
      <c r="D34" s="79"/>
      <c r="E34" s="79"/>
      <c r="F34" s="79"/>
      <c r="G34" s="79"/>
      <c r="H34" s="79"/>
      <c r="I34" s="79"/>
      <c r="J34" s="80"/>
    </row>
    <row r="38" spans="3:10" s="84" customFormat="1" x14ac:dyDescent="0.25"/>
    <row r="41" spans="3:10" ht="13.8" thickBot="1" x14ac:dyDescent="0.3"/>
    <row r="42" spans="3:10" x14ac:dyDescent="0.25">
      <c r="C42" s="73"/>
      <c r="D42" s="74"/>
      <c r="E42" s="74"/>
      <c r="F42" s="74"/>
      <c r="G42" s="74"/>
      <c r="H42" s="74"/>
      <c r="I42" s="74"/>
      <c r="J42" s="75"/>
    </row>
    <row r="43" spans="3:10" x14ac:dyDescent="0.25">
      <c r="C43" s="76" t="s">
        <v>112</v>
      </c>
      <c r="D43" s="72" t="s">
        <v>97</v>
      </c>
      <c r="J43" s="77"/>
    </row>
    <row r="44" spans="3:10" x14ac:dyDescent="0.25">
      <c r="C44" s="76" t="s">
        <v>113</v>
      </c>
      <c r="D44" s="72" t="s">
        <v>115</v>
      </c>
      <c r="J44" s="77"/>
    </row>
    <row r="45" spans="3:10" x14ac:dyDescent="0.25">
      <c r="C45" s="76"/>
      <c r="J45" s="77"/>
    </row>
    <row r="46" spans="3:10" x14ac:dyDescent="0.25">
      <c r="C46" s="76"/>
      <c r="J46" s="77"/>
    </row>
    <row r="47" spans="3:10" x14ac:dyDescent="0.25">
      <c r="C47" s="76" t="s">
        <v>101</v>
      </c>
      <c r="J47" s="77"/>
    </row>
    <row r="48" spans="3:10" x14ac:dyDescent="0.25">
      <c r="C48" s="76" t="s">
        <v>105</v>
      </c>
      <c r="D48" s="72" t="s">
        <v>106</v>
      </c>
      <c r="E48" s="72" t="s">
        <v>107</v>
      </c>
      <c r="F48" s="72" t="s">
        <v>108</v>
      </c>
      <c r="G48" s="72" t="s">
        <v>80</v>
      </c>
      <c r="J48" s="77"/>
    </row>
    <row r="49" spans="3:11" x14ac:dyDescent="0.25">
      <c r="C49" s="76" t="s">
        <v>12</v>
      </c>
      <c r="D49" s="72">
        <v>3.9413200000000002</v>
      </c>
      <c r="E49" s="72">
        <v>0.582206</v>
      </c>
      <c r="F49" s="72">
        <v>6.7696399999999999</v>
      </c>
      <c r="G49" s="72" t="s">
        <v>97</v>
      </c>
      <c r="J49" s="77"/>
    </row>
    <row r="50" spans="3:11" x14ac:dyDescent="0.25">
      <c r="C50" s="76" t="s">
        <v>111</v>
      </c>
      <c r="D50" s="72">
        <v>36.591999999999999</v>
      </c>
      <c r="E50" s="72">
        <v>3.6105299999999998</v>
      </c>
      <c r="F50" s="72">
        <v>10.1348</v>
      </c>
      <c r="G50" s="72" t="s">
        <v>97</v>
      </c>
      <c r="J50" s="77"/>
    </row>
    <row r="51" spans="3:11" x14ac:dyDescent="0.25">
      <c r="C51" s="76"/>
      <c r="J51" s="77"/>
    </row>
    <row r="52" spans="3:11" ht="13.8" thickBot="1" x14ac:dyDescent="0.3">
      <c r="C52" s="76"/>
      <c r="J52" s="77"/>
    </row>
    <row r="53" spans="3:11" x14ac:dyDescent="0.25">
      <c r="C53" s="73" t="s">
        <v>84</v>
      </c>
      <c r="D53" s="74"/>
      <c r="E53" s="74"/>
      <c r="F53" s="74"/>
      <c r="G53" s="74"/>
      <c r="H53" s="74"/>
      <c r="I53" s="74"/>
      <c r="J53" s="74"/>
      <c r="K53" s="75"/>
    </row>
    <row r="54" spans="3:11" x14ac:dyDescent="0.25">
      <c r="C54" s="76"/>
      <c r="K54" s="77"/>
    </row>
    <row r="55" spans="3:11" x14ac:dyDescent="0.25">
      <c r="C55" s="76" t="s">
        <v>116</v>
      </c>
      <c r="K55" s="77"/>
    </row>
    <row r="56" spans="3:11" x14ac:dyDescent="0.25">
      <c r="C56" s="76"/>
      <c r="K56" s="77"/>
    </row>
    <row r="57" spans="3:11" x14ac:dyDescent="0.25">
      <c r="C57" s="76" t="s">
        <v>86</v>
      </c>
      <c r="D57" s="72" t="s">
        <v>117</v>
      </c>
      <c r="K57" s="77"/>
    </row>
    <row r="58" spans="3:11" x14ac:dyDescent="0.25">
      <c r="C58" s="76" t="s">
        <v>88</v>
      </c>
      <c r="D58" s="72">
        <v>203</v>
      </c>
      <c r="K58" s="77"/>
    </row>
    <row r="59" spans="3:11" x14ac:dyDescent="0.25">
      <c r="C59" s="76" t="s">
        <v>89</v>
      </c>
      <c r="D59" s="72">
        <v>0</v>
      </c>
      <c r="K59" s="77"/>
    </row>
    <row r="60" spans="3:11" x14ac:dyDescent="0.25">
      <c r="C60" s="76" t="s">
        <v>90</v>
      </c>
      <c r="D60" s="72">
        <v>2</v>
      </c>
      <c r="K60" s="77"/>
    </row>
    <row r="61" spans="3:11" x14ac:dyDescent="0.25">
      <c r="C61" s="76" t="s">
        <v>91</v>
      </c>
      <c r="D61" s="72">
        <v>201</v>
      </c>
      <c r="K61" s="77"/>
    </row>
    <row r="62" spans="3:11" x14ac:dyDescent="0.25">
      <c r="C62" s="76" t="s">
        <v>92</v>
      </c>
      <c r="D62" s="72">
        <v>38077.199999999997</v>
      </c>
      <c r="K62" s="77"/>
    </row>
    <row r="63" spans="3:11" x14ac:dyDescent="0.25">
      <c r="C63" s="76" t="s">
        <v>93</v>
      </c>
      <c r="D63" s="72">
        <v>189.43899999999999</v>
      </c>
      <c r="K63" s="77"/>
    </row>
    <row r="64" spans="3:11" x14ac:dyDescent="0.25">
      <c r="C64" s="81" t="s">
        <v>94</v>
      </c>
      <c r="D64" s="82">
        <v>0.185668</v>
      </c>
      <c r="E64" s="82"/>
      <c r="F64" s="82"/>
      <c r="G64" s="82"/>
      <c r="H64" s="82"/>
      <c r="I64" s="82"/>
      <c r="J64" s="82"/>
      <c r="K64" s="83"/>
    </row>
    <row r="65" spans="3:11" x14ac:dyDescent="0.25">
      <c r="C65" s="76" t="s">
        <v>95</v>
      </c>
      <c r="D65" s="72">
        <v>13.7637</v>
      </c>
      <c r="K65" s="77"/>
    </row>
    <row r="66" spans="3:11" x14ac:dyDescent="0.25">
      <c r="C66" s="76" t="s">
        <v>96</v>
      </c>
      <c r="D66" s="72" t="s">
        <v>97</v>
      </c>
      <c r="K66" s="77"/>
    </row>
    <row r="67" spans="3:11" x14ac:dyDescent="0.25">
      <c r="C67" s="76"/>
      <c r="K67" s="77"/>
    </row>
    <row r="68" spans="3:11" x14ac:dyDescent="0.25">
      <c r="C68" s="76" t="s">
        <v>98</v>
      </c>
      <c r="K68" s="77"/>
    </row>
    <row r="69" spans="3:11" x14ac:dyDescent="0.25">
      <c r="C69" s="76" t="s">
        <v>99</v>
      </c>
      <c r="D69" s="72" t="s">
        <v>100</v>
      </c>
      <c r="E69" s="72" t="s">
        <v>101</v>
      </c>
      <c r="K69" s="77"/>
    </row>
    <row r="70" spans="3:11" x14ac:dyDescent="0.25">
      <c r="C70" s="76" t="s">
        <v>102</v>
      </c>
      <c r="D70" s="72" t="s">
        <v>103</v>
      </c>
      <c r="E70" s="72" t="s">
        <v>80</v>
      </c>
      <c r="F70" s="72" t="s">
        <v>104</v>
      </c>
      <c r="G70" s="72" t="s">
        <v>105</v>
      </c>
      <c r="H70" s="72" t="s">
        <v>106</v>
      </c>
      <c r="I70" s="72" t="s">
        <v>107</v>
      </c>
      <c r="J70" s="72" t="s">
        <v>108</v>
      </c>
      <c r="K70" s="77" t="s">
        <v>80</v>
      </c>
    </row>
    <row r="71" spans="3:11" x14ac:dyDescent="0.25">
      <c r="C71" s="76" t="s">
        <v>118</v>
      </c>
      <c r="D71" s="72" t="s">
        <v>119</v>
      </c>
      <c r="E71" s="72" t="s">
        <v>97</v>
      </c>
      <c r="F71" s="72">
        <v>201</v>
      </c>
      <c r="G71" s="72" t="s">
        <v>12</v>
      </c>
      <c r="H71" s="72">
        <v>3.9413200000000002</v>
      </c>
      <c r="I71" s="72">
        <v>0.582206</v>
      </c>
      <c r="J71" s="72">
        <v>6.7696399999999999</v>
      </c>
      <c r="K71" s="77" t="s">
        <v>97</v>
      </c>
    </row>
    <row r="72" spans="3:11" x14ac:dyDescent="0.25">
      <c r="C72" s="76"/>
      <c r="D72" s="72" t="s">
        <v>111</v>
      </c>
      <c r="E72" s="72">
        <v>36.591999999999999</v>
      </c>
      <c r="F72" s="72">
        <v>3.6105299999999998</v>
      </c>
      <c r="G72" s="72">
        <v>10.1348</v>
      </c>
      <c r="H72" s="72" t="s">
        <v>97</v>
      </c>
      <c r="K72" s="77"/>
    </row>
    <row r="73" spans="3:11" ht="13.8" thickBot="1" x14ac:dyDescent="0.3">
      <c r="C73" s="78"/>
      <c r="D73" s="79"/>
      <c r="E73" s="79"/>
      <c r="F73" s="79"/>
      <c r="G73" s="79"/>
      <c r="H73" s="79"/>
      <c r="I73" s="79"/>
      <c r="J73" s="79"/>
      <c r="K73" s="8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Capstone Dataset</vt:lpstr>
      <vt:lpstr>Week 1 Analysis</vt:lpstr>
      <vt:lpstr>Week 2 Analysis</vt:lpstr>
      <vt:lpstr>Week 3 Analysis</vt:lpstr>
      <vt:lpstr>Week 4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mishra</dc:creator>
  <cp:lastModifiedBy>harsh mishra</cp:lastModifiedBy>
  <dcterms:created xsi:type="dcterms:W3CDTF">2025-06-29T10:13:16Z</dcterms:created>
  <dcterms:modified xsi:type="dcterms:W3CDTF">2025-07-10T10:49:20Z</dcterms:modified>
</cp:coreProperties>
</file>