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cademics (BDA)\Term 5\FA\"/>
    </mc:Choice>
  </mc:AlternateContent>
  <xr:revisionPtr revIDLastSave="0" documentId="13_ncr:1_{32D3477F-F622-4ED0-9515-6BD0104E1FA8}" xr6:coauthVersionLast="47" xr6:coauthVersionMax="47" xr10:uidLastSave="{00000000-0000-0000-0000-000000000000}"/>
  <bookViews>
    <workbookView xWindow="-108" yWindow="-108" windowWidth="23256" windowHeight="13176" activeTab="2" xr2:uid="{27DDF138-3419-46E8-AC79-212E61B56530}"/>
  </bookViews>
  <sheets>
    <sheet name="Data" sheetId="1" r:id="rId1"/>
    <sheet name="Correlation" sheetId="2" r:id="rId2"/>
    <sheet name="YoY Returns" sheetId="3" r:id="rId3"/>
    <sheet name="Risk-Return" sheetId="5" r:id="rId4"/>
    <sheet name="Portfolio" sheetId="4" r:id="rId5"/>
  </sheets>
  <definedNames>
    <definedName name="solver_adj" localSheetId="4" hidden="1">Portfolio!$C$6:$L$6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Portfolio!$C$6:$L$6</definedName>
    <definedName name="solver_lhs10" localSheetId="4" hidden="1">Portfolio!$L$6</definedName>
    <definedName name="solver_lhs11" localSheetId="4" hidden="1">Portfolio!$N$6</definedName>
    <definedName name="solver_lhs12" localSheetId="4" hidden="1">Portfolio!$N$6</definedName>
    <definedName name="solver_lhs2" localSheetId="4" hidden="1">Portfolio!$M$6</definedName>
    <definedName name="solver_lhs3" localSheetId="4" hidden="1">Portfolio!$N$6</definedName>
    <definedName name="solver_lhs4" localSheetId="4" hidden="1">Portfolio!$F$6</definedName>
    <definedName name="solver_lhs5" localSheetId="4" hidden="1">Portfolio!$G$6</definedName>
    <definedName name="solver_lhs6" localSheetId="4" hidden="1">Portfolio!$H$6</definedName>
    <definedName name="solver_lhs7" localSheetId="4" hidden="1">Portfolio!$I$6</definedName>
    <definedName name="solver_lhs8" localSheetId="4" hidden="1">Portfolio!$J$6</definedName>
    <definedName name="solver_lhs9" localSheetId="4" hidden="1">Portfolio!$K$6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Portfolio!$O$22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10" localSheetId="4" hidden="1">3</definedName>
    <definedName name="solver_rel11" localSheetId="4" hidden="1">2</definedName>
    <definedName name="solver_rel12" localSheetId="4" hidden="1">2</definedName>
    <definedName name="solver_rel2" localSheetId="4" hidden="1">2</definedName>
    <definedName name="solver_rel3" localSheetId="4" hidden="1">2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el9" localSheetId="4" hidden="1">3</definedName>
    <definedName name="solver_rhs1" localSheetId="4" hidden="1">15%</definedName>
    <definedName name="solver_rhs10" localSheetId="4" hidden="1">5%</definedName>
    <definedName name="solver_rhs11" localSheetId="4" hidden="1">100%</definedName>
    <definedName name="solver_rhs12" localSheetId="4" hidden="1">100%</definedName>
    <definedName name="solver_rhs2" localSheetId="4" hidden="1">40%</definedName>
    <definedName name="solver_rhs3" localSheetId="4" hidden="1">100%</definedName>
    <definedName name="solver_rhs4" localSheetId="4" hidden="1">5%</definedName>
    <definedName name="solver_rhs5" localSheetId="4" hidden="1">5%</definedName>
    <definedName name="solver_rhs6" localSheetId="4" hidden="1">5%</definedName>
    <definedName name="solver_rhs7" localSheetId="4" hidden="1">5%</definedName>
    <definedName name="solver_rhs8" localSheetId="4" hidden="1">5%</definedName>
    <definedName name="solver_rhs9" localSheetId="4" hidden="1">5%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" i="3" l="1"/>
  <c r="D129" i="3"/>
  <c r="E129" i="3"/>
  <c r="F129" i="3"/>
  <c r="G129" i="3"/>
  <c r="H129" i="3"/>
  <c r="I129" i="3"/>
  <c r="J129" i="3"/>
  <c r="K129" i="3"/>
  <c r="L129" i="3"/>
  <c r="M129" i="3"/>
  <c r="N129" i="3"/>
  <c r="O129" i="3"/>
  <c r="B129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B125" i="3"/>
  <c r="D12" i="4"/>
  <c r="D7" i="4" l="1"/>
  <c r="E7" i="4"/>
  <c r="F7" i="4"/>
  <c r="G7" i="4"/>
  <c r="H7" i="4"/>
  <c r="I7" i="4"/>
  <c r="J7" i="4"/>
  <c r="K7" i="4"/>
  <c r="L7" i="4"/>
  <c r="C7" i="4"/>
  <c r="C11" i="4" l="1"/>
  <c r="L24" i="4"/>
  <c r="L22" i="4"/>
  <c r="D13" i="4"/>
  <c r="E13" i="4"/>
  <c r="F13" i="4"/>
  <c r="G13" i="4"/>
  <c r="H13" i="4"/>
  <c r="I13" i="4"/>
  <c r="J13" i="4"/>
  <c r="K13" i="4"/>
  <c r="L13" i="4"/>
  <c r="E12" i="4"/>
  <c r="F12" i="4"/>
  <c r="G12" i="4"/>
  <c r="H12" i="4"/>
  <c r="I12" i="4"/>
  <c r="J12" i="4"/>
  <c r="K12" i="4"/>
  <c r="L12" i="4"/>
  <c r="D11" i="4"/>
  <c r="E11" i="4"/>
  <c r="F11" i="4"/>
  <c r="G11" i="4"/>
  <c r="H11" i="4"/>
  <c r="I11" i="4"/>
  <c r="J11" i="4"/>
  <c r="K11" i="4"/>
  <c r="L11" i="4"/>
  <c r="N6" i="4"/>
  <c r="M6" i="4"/>
  <c r="C4" i="5" l="1"/>
  <c r="D4" i="5"/>
  <c r="E4" i="5"/>
  <c r="F4" i="5"/>
  <c r="G4" i="5"/>
  <c r="H4" i="5"/>
  <c r="I4" i="5"/>
  <c r="J4" i="5"/>
  <c r="K4" i="5"/>
  <c r="L4" i="5"/>
  <c r="M4" i="5"/>
  <c r="N4" i="5"/>
  <c r="O4" i="5"/>
  <c r="B4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D24" i="4" l="1"/>
  <c r="E24" i="4"/>
  <c r="F24" i="4"/>
  <c r="G24" i="4"/>
  <c r="H24" i="4"/>
  <c r="I24" i="4"/>
  <c r="J24" i="4"/>
  <c r="K24" i="4"/>
  <c r="C24" i="4"/>
  <c r="D20" i="4"/>
  <c r="E20" i="4"/>
  <c r="F20" i="4"/>
  <c r="G20" i="4"/>
  <c r="H20" i="4"/>
  <c r="I20" i="4"/>
  <c r="J20" i="4"/>
  <c r="K20" i="4"/>
  <c r="L20" i="4"/>
  <c r="D19" i="4"/>
  <c r="E19" i="4"/>
  <c r="F19" i="4"/>
  <c r="G19" i="4"/>
  <c r="H19" i="4"/>
  <c r="I19" i="4"/>
  <c r="J19" i="4"/>
  <c r="K19" i="4"/>
  <c r="L19" i="4"/>
  <c r="C20" i="4"/>
  <c r="C19" i="4"/>
  <c r="D18" i="4"/>
  <c r="E18" i="4"/>
  <c r="F18" i="4"/>
  <c r="G18" i="4"/>
  <c r="H18" i="4"/>
  <c r="I18" i="4"/>
  <c r="J18" i="4"/>
  <c r="K18" i="4"/>
  <c r="L18" i="4"/>
  <c r="C18" i="4"/>
  <c r="D17" i="4"/>
  <c r="E17" i="4"/>
  <c r="F17" i="4"/>
  <c r="G17" i="4"/>
  <c r="H17" i="4"/>
  <c r="I17" i="4"/>
  <c r="J17" i="4"/>
  <c r="K17" i="4"/>
  <c r="L17" i="4"/>
  <c r="C17" i="4"/>
  <c r="D16" i="4"/>
  <c r="E16" i="4"/>
  <c r="F16" i="4"/>
  <c r="G16" i="4"/>
  <c r="H16" i="4"/>
  <c r="I16" i="4"/>
  <c r="J16" i="4"/>
  <c r="K16" i="4"/>
  <c r="L16" i="4"/>
  <c r="C16" i="4"/>
  <c r="D15" i="4"/>
  <c r="E15" i="4"/>
  <c r="F15" i="4"/>
  <c r="G15" i="4"/>
  <c r="H15" i="4"/>
  <c r="I15" i="4"/>
  <c r="J15" i="4"/>
  <c r="K15" i="4"/>
  <c r="L15" i="4"/>
  <c r="C15" i="4"/>
  <c r="D14" i="4"/>
  <c r="E14" i="4"/>
  <c r="F14" i="4"/>
  <c r="G14" i="4"/>
  <c r="H14" i="4"/>
  <c r="I14" i="4"/>
  <c r="J14" i="4"/>
  <c r="K14" i="4"/>
  <c r="L14" i="4"/>
  <c r="C14" i="4"/>
  <c r="C13" i="4"/>
  <c r="C12" i="4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B131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B130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B127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B12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3" i="3"/>
  <c r="O24" i="4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5" i="2"/>
  <c r="D15" i="2"/>
  <c r="E15" i="2"/>
  <c r="F15" i="2"/>
  <c r="G15" i="2"/>
  <c r="H15" i="2"/>
  <c r="I15" i="2"/>
  <c r="J15" i="2"/>
  <c r="K15" i="2"/>
  <c r="L15" i="2"/>
  <c r="M15" i="2"/>
  <c r="N15" i="2"/>
  <c r="C14" i="2"/>
  <c r="D14" i="2"/>
  <c r="E14" i="2"/>
  <c r="F14" i="2"/>
  <c r="G14" i="2"/>
  <c r="H14" i="2"/>
  <c r="I14" i="2"/>
  <c r="J14" i="2"/>
  <c r="K14" i="2"/>
  <c r="L14" i="2"/>
  <c r="M14" i="2"/>
  <c r="C13" i="2"/>
  <c r="D13" i="2"/>
  <c r="E13" i="2"/>
  <c r="F13" i="2"/>
  <c r="G13" i="2"/>
  <c r="H13" i="2"/>
  <c r="I13" i="2"/>
  <c r="J13" i="2"/>
  <c r="K13" i="2"/>
  <c r="L13" i="2"/>
  <c r="C12" i="2"/>
  <c r="D12" i="2"/>
  <c r="E12" i="2"/>
  <c r="F12" i="2"/>
  <c r="G12" i="2"/>
  <c r="H12" i="2"/>
  <c r="I12" i="2"/>
  <c r="J12" i="2"/>
  <c r="K12" i="2"/>
  <c r="C11" i="2"/>
  <c r="D11" i="2"/>
  <c r="E11" i="2"/>
  <c r="F11" i="2"/>
  <c r="G11" i="2"/>
  <c r="H11" i="2"/>
  <c r="I11" i="2"/>
  <c r="J11" i="2"/>
  <c r="C10" i="2"/>
  <c r="D10" i="2"/>
  <c r="E10" i="2"/>
  <c r="F10" i="2"/>
  <c r="G10" i="2"/>
  <c r="H10" i="2"/>
  <c r="I10" i="2"/>
  <c r="C9" i="2"/>
  <c r="D9" i="2"/>
  <c r="E9" i="2"/>
  <c r="F9" i="2"/>
  <c r="G9" i="2"/>
  <c r="H9" i="2"/>
  <c r="C8" i="2"/>
  <c r="D8" i="2"/>
  <c r="E8" i="2"/>
  <c r="F8" i="2"/>
  <c r="G8" i="2"/>
  <c r="C7" i="2"/>
  <c r="D7" i="2"/>
  <c r="E7" i="2"/>
  <c r="F7" i="2"/>
  <c r="C6" i="2"/>
  <c r="D6" i="2"/>
  <c r="E6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5" i="2"/>
  <c r="D5" i="2"/>
  <c r="C4" i="2"/>
  <c r="B3" i="2"/>
  <c r="C22" i="4" l="1"/>
  <c r="D22" i="4"/>
  <c r="I22" i="4"/>
  <c r="E22" i="4"/>
  <c r="K22" i="4"/>
  <c r="H22" i="4"/>
  <c r="G22" i="4"/>
  <c r="J22" i="4"/>
  <c r="F22" i="4"/>
  <c r="O22" i="4" l="1"/>
  <c r="O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GIM</author>
  </authors>
  <commentList>
    <comment ref="N15" authorId="0" shapeId="0" xr:uid="{5C049A6E-09D6-4DD2-B851-BC516527916E}">
      <text>
        <r>
          <rPr>
            <b/>
            <sz val="9"/>
            <color indexed="81"/>
            <rFont val="Tahoma"/>
            <family val="2"/>
          </rPr>
          <t>GIM:</t>
        </r>
        <r>
          <rPr>
            <sz val="9"/>
            <color indexed="81"/>
            <rFont val="Tahoma"/>
            <family val="2"/>
          </rPr>
          <t xml:space="preserve">
Equal Wt</t>
        </r>
      </text>
    </comment>
    <comment ref="N16" authorId="0" shapeId="0" xr:uid="{2B5C52E6-7D29-4805-9A4F-A6CD56C1D85D}">
      <text>
        <r>
          <rPr>
            <b/>
            <sz val="9"/>
            <color indexed="81"/>
            <rFont val="Tahoma"/>
            <family val="2"/>
          </rPr>
          <t>GIM:</t>
        </r>
        <r>
          <rPr>
            <sz val="9"/>
            <color indexed="81"/>
            <rFont val="Tahoma"/>
            <family val="2"/>
          </rPr>
          <t xml:space="preserve">
Minimize Risk</t>
        </r>
      </text>
    </comment>
    <comment ref="N17" authorId="0" shapeId="0" xr:uid="{7DA080F6-75D3-4A33-A8E5-70C62176A8B8}">
      <text>
        <r>
          <rPr>
            <b/>
            <sz val="9"/>
            <color indexed="81"/>
            <rFont val="Tahoma"/>
            <family val="2"/>
          </rPr>
          <t>GIM:</t>
        </r>
        <r>
          <rPr>
            <sz val="9"/>
            <color indexed="81"/>
            <rFont val="Tahoma"/>
            <family val="2"/>
          </rPr>
          <t xml:space="preserve">
Equity, Max 40%</t>
        </r>
      </text>
    </comment>
    <comment ref="N18" authorId="0" shapeId="0" xr:uid="{2C1C1C4D-486A-4C3A-9E23-679C4C153C35}">
      <text>
        <r>
          <rPr>
            <b/>
            <sz val="9"/>
            <color indexed="81"/>
            <rFont val="Tahoma"/>
            <family val="2"/>
          </rPr>
          <t>GIM:</t>
        </r>
        <r>
          <rPr>
            <sz val="9"/>
            <color indexed="81"/>
            <rFont val="Tahoma"/>
            <family val="2"/>
          </rPr>
          <t xml:space="preserve">
max return with min invest 5% in an asset</t>
        </r>
      </text>
    </comment>
    <comment ref="N19" authorId="0" shapeId="0" xr:uid="{6E70D279-933F-441F-943A-219F90C0FEEB}">
      <text>
        <r>
          <rPr>
            <b/>
            <sz val="9"/>
            <color indexed="81"/>
            <rFont val="Tahoma"/>
            <family val="2"/>
          </rPr>
          <t>GIM:</t>
        </r>
        <r>
          <rPr>
            <sz val="9"/>
            <color indexed="81"/>
            <rFont val="Tahoma"/>
            <family val="2"/>
          </rPr>
          <t xml:space="preserve">
equity 40%, max in any 15%</t>
        </r>
      </text>
    </comment>
  </commentList>
</comments>
</file>

<file path=xl/sharedStrings.xml><?xml version="1.0" encoding="utf-8"?>
<sst xmlns="http://schemas.openxmlformats.org/spreadsheetml/2006/main" count="166" uniqueCount="44">
  <si>
    <t>Exchange Date</t>
  </si>
  <si>
    <t>Nifty 50</t>
  </si>
  <si>
    <t>NASDAQ</t>
  </si>
  <si>
    <t>SSE China</t>
  </si>
  <si>
    <t>DAX</t>
  </si>
  <si>
    <t>USDJPY</t>
  </si>
  <si>
    <t>CHFUSD</t>
  </si>
  <si>
    <t>BTCusd</t>
  </si>
  <si>
    <t>Coffee (USD)</t>
  </si>
  <si>
    <t>Brent</t>
  </si>
  <si>
    <t>Copper</t>
  </si>
  <si>
    <t>gbpUSD</t>
  </si>
  <si>
    <t>Wheat</t>
  </si>
  <si>
    <t>Soyabean</t>
  </si>
  <si>
    <t>Gold (USD)</t>
  </si>
  <si>
    <t>Average 10yr Monthly</t>
  </si>
  <si>
    <t>Average 5yr Monthly</t>
  </si>
  <si>
    <t>Annualized 10yr Drawdown</t>
  </si>
  <si>
    <t>-</t>
  </si>
  <si>
    <t>Annualized 5yr Drawdown</t>
  </si>
  <si>
    <t>StDev 10yr Monthly</t>
  </si>
  <si>
    <t>StDev 5yr Monthly</t>
  </si>
  <si>
    <t>Annualized Risk 10yr</t>
  </si>
  <si>
    <t>Annualized Risk 5yr</t>
  </si>
  <si>
    <t>Portfolio Optimization - Markowitz Method</t>
  </si>
  <si>
    <t>Portfolio Wt%</t>
  </si>
  <si>
    <t>Expected Return</t>
  </si>
  <si>
    <t>Variance/Covariance Matrix</t>
  </si>
  <si>
    <t>Historical data (Returns) on stocks</t>
  </si>
  <si>
    <t>Variance Terms</t>
  </si>
  <si>
    <t>Return Terms</t>
  </si>
  <si>
    <t>Variance</t>
  </si>
  <si>
    <t>Std. Dev.</t>
  </si>
  <si>
    <t>Return</t>
  </si>
  <si>
    <t>Using Solver</t>
  </si>
  <si>
    <t>Risk</t>
  </si>
  <si>
    <t>Risk- Return</t>
  </si>
  <si>
    <t>Equity</t>
  </si>
  <si>
    <t>SIM1</t>
  </si>
  <si>
    <t>SIM2</t>
  </si>
  <si>
    <t>SIM3</t>
  </si>
  <si>
    <t>SIM4</t>
  </si>
  <si>
    <t>SIM5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</si>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</sst>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Border="0" applyAlignment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Protection="1"/>
    <xf numFmtId="2" fontId="0" fillId="0" borderId="0" xfId="0" applyNumberFormat="1"/>
    <xf numFmtId="10" fontId="0" fillId="0" borderId="0" xfId="0" applyNumberFormat="1"/>
    <xf numFmtId="10" fontId="0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10" fontId="0" fillId="0" borderId="0" xfId="2" applyNumberFormat="1" applyFont="1" applyBorder="1"/>
    <xf numFmtId="10" fontId="0" fillId="0" borderId="1" xfId="2" applyNumberFormat="1" applyFont="1" applyBorder="1"/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/>
    <xf numFmtId="9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9" fontId="0" fillId="0" borderId="0" xfId="2" applyFont="1"/>
    <xf numFmtId="10" fontId="0" fillId="0" borderId="0" xfId="2" applyNumberFormat="1" applyFont="1"/>
    <xf numFmtId="0" fontId="8" fillId="0" borderId="7" xfId="0" applyFont="1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10" fontId="0" fillId="0" borderId="7" xfId="0" applyNumberFormat="1" applyBorder="1"/>
    <xf numFmtId="9" fontId="0" fillId="0" borderId="7" xfId="2" applyFont="1" applyBorder="1"/>
    <xf numFmtId="10" fontId="0" fillId="0" borderId="7" xfId="2" applyNumberFormat="1" applyFont="1" applyBorder="1"/>
    <xf numFmtId="10" fontId="4" fillId="2" borderId="7" xfId="2" applyNumberFormat="1" applyFont="1" applyFill="1" applyBorder="1"/>
    <xf numFmtId="10" fontId="0" fillId="2" borderId="7" xfId="2" applyNumberFormat="1" applyFont="1" applyFill="1" applyBorder="1"/>
    <xf numFmtId="0" fontId="1" fillId="0" borderId="8" xfId="0" applyFont="1" applyBorder="1" applyAlignment="1">
      <alignment horizontal="center" vertical="center"/>
    </xf>
    <xf numFmtId="0" fontId="0" fillId="0" borderId="2" xfId="0" applyBorder="1"/>
  </cellXfs>
  <cellStyles count="3">
    <cellStyle name="Normal" xfId="0" builtinId="0"/>
    <cellStyle name="Normal 2" xfId="1" xr:uid="{76895457-FB4C-476E-934C-607F5A615D7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B1DC-5DC1-4F58-958C-22F8DC125AC2}">
  <dimension ref="A1:Q122"/>
  <sheetViews>
    <sheetView workbookViewId="0">
      <selection activeCell="S23" sqref="Q10:S23"/>
    </sheetView>
  </sheetViews>
  <sheetFormatPr defaultRowHeight="14.4" x14ac:dyDescent="0.3"/>
  <cols>
    <col min="1" max="1" width="13.44140625" style="1" bestFit="1" customWidth="1"/>
    <col min="2" max="3" width="10.5546875" style="1" bestFit="1" customWidth="1"/>
    <col min="4" max="4" width="10.109375" style="1" bestFit="1" customWidth="1"/>
    <col min="5" max="5" width="10.5546875" style="1" bestFit="1" customWidth="1"/>
    <col min="6" max="6" width="10.44140625" style="1" bestFit="1" customWidth="1"/>
    <col min="7" max="7" width="8.44140625" style="1" bestFit="1" customWidth="1"/>
    <col min="8" max="8" width="8.6640625" style="1" bestFit="1" customWidth="1"/>
    <col min="9" max="9" width="13.109375" style="1" bestFit="1" customWidth="1"/>
    <col min="10" max="10" width="12.109375" style="1" bestFit="1" customWidth="1"/>
    <col min="11" max="11" width="8.5546875" style="1" bestFit="1" customWidth="1"/>
    <col min="12" max="12" width="7.33203125" style="1" bestFit="1" customWidth="1"/>
    <col min="13" max="13" width="8" style="1" bestFit="1" customWidth="1"/>
    <col min="14" max="15" width="9.5546875" style="1" bestFit="1" customWidth="1"/>
    <col min="16" max="16384" width="8.88671875" style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7" x14ac:dyDescent="0.3">
      <c r="A2" s="2">
        <v>41943</v>
      </c>
      <c r="B2" s="4">
        <v>8322.2000000000007</v>
      </c>
      <c r="C2" s="4">
        <v>4158.21</v>
      </c>
      <c r="D2" s="5">
        <v>2420.1779999999999</v>
      </c>
      <c r="E2" s="4">
        <v>9326.8700000000008</v>
      </c>
      <c r="F2" s="4">
        <v>1191</v>
      </c>
      <c r="G2" s="5">
        <v>112.3</v>
      </c>
      <c r="H2" s="6">
        <v>1.0382</v>
      </c>
      <c r="I2" s="6">
        <v>337.09</v>
      </c>
      <c r="J2" s="4">
        <v>188</v>
      </c>
      <c r="K2" s="4">
        <v>85.86</v>
      </c>
      <c r="L2" s="4">
        <v>3.06</v>
      </c>
      <c r="M2" s="4">
        <v>1.5994999999999999</v>
      </c>
      <c r="N2" s="4">
        <v>533</v>
      </c>
      <c r="O2" s="4">
        <v>35</v>
      </c>
    </row>
    <row r="3" spans="1:17" x14ac:dyDescent="0.3">
      <c r="A3" s="2">
        <v>41973</v>
      </c>
      <c r="B3" s="4">
        <v>8588.25</v>
      </c>
      <c r="C3" s="4">
        <v>4337.79</v>
      </c>
      <c r="D3" s="5">
        <v>2682.835</v>
      </c>
      <c r="E3" s="4">
        <v>9980.85</v>
      </c>
      <c r="F3" s="4">
        <v>1184</v>
      </c>
      <c r="G3" s="5">
        <v>118.61</v>
      </c>
      <c r="H3" s="6">
        <v>1.0351999999999999</v>
      </c>
      <c r="I3" s="6">
        <v>375.48</v>
      </c>
      <c r="J3" s="4">
        <v>187</v>
      </c>
      <c r="K3" s="4">
        <v>70.150000000000006</v>
      </c>
      <c r="L3" s="4">
        <v>2.86</v>
      </c>
      <c r="M3" s="4">
        <v>1.5646</v>
      </c>
      <c r="N3" s="4">
        <v>577</v>
      </c>
      <c r="O3" s="4">
        <v>32</v>
      </c>
    </row>
    <row r="4" spans="1:17" x14ac:dyDescent="0.3">
      <c r="A4" s="2">
        <v>42004</v>
      </c>
      <c r="B4" s="4">
        <v>8282.7000000000007</v>
      </c>
      <c r="C4" s="4">
        <v>4236.28</v>
      </c>
      <c r="D4" s="5">
        <v>3234.6770000000001</v>
      </c>
      <c r="E4" s="4">
        <v>9805.5499999999993</v>
      </c>
      <c r="F4" s="4">
        <v>1200</v>
      </c>
      <c r="G4" s="5">
        <v>119.68</v>
      </c>
      <c r="H4" s="6">
        <v>1.0056</v>
      </c>
      <c r="I4" s="6">
        <v>320.98</v>
      </c>
      <c r="J4" s="4">
        <v>167</v>
      </c>
      <c r="K4" s="4">
        <v>57.33</v>
      </c>
      <c r="L4" s="4">
        <v>2.84</v>
      </c>
      <c r="M4" s="4">
        <v>1.5572999999999999</v>
      </c>
      <c r="N4" s="4">
        <v>590</v>
      </c>
      <c r="O4" s="4">
        <v>32</v>
      </c>
    </row>
    <row r="5" spans="1:17" x14ac:dyDescent="0.3">
      <c r="A5" s="2">
        <v>42035</v>
      </c>
      <c r="B5" s="4">
        <v>8808.9</v>
      </c>
      <c r="C5" s="4">
        <v>4148.43</v>
      </c>
      <c r="D5" s="5">
        <v>3210.3629999999998</v>
      </c>
      <c r="E5" s="4">
        <v>10694.32</v>
      </c>
      <c r="F5" s="4">
        <v>1261</v>
      </c>
      <c r="G5" s="5">
        <v>117.44</v>
      </c>
      <c r="H5" s="6">
        <v>1.0851</v>
      </c>
      <c r="I5" s="6">
        <v>216.9</v>
      </c>
      <c r="J5" s="4">
        <v>162</v>
      </c>
      <c r="K5" s="4">
        <v>52.99</v>
      </c>
      <c r="L5" s="4">
        <v>2.5299999999999998</v>
      </c>
      <c r="M5" s="4">
        <v>1.5065999999999999</v>
      </c>
      <c r="N5" s="4">
        <v>503</v>
      </c>
      <c r="O5" s="4">
        <v>30</v>
      </c>
    </row>
    <row r="6" spans="1:17" x14ac:dyDescent="0.3">
      <c r="A6" s="2">
        <v>42063</v>
      </c>
      <c r="B6" s="4">
        <v>8901.85</v>
      </c>
      <c r="C6" s="4">
        <v>4440.67</v>
      </c>
      <c r="D6" s="5">
        <v>3310.3029999999999</v>
      </c>
      <c r="E6" s="4">
        <v>11401.66</v>
      </c>
      <c r="F6" s="4">
        <v>1209</v>
      </c>
      <c r="G6" s="5">
        <v>119.51</v>
      </c>
      <c r="H6" s="6">
        <v>1.0487</v>
      </c>
      <c r="I6" s="6">
        <v>252.58</v>
      </c>
      <c r="J6" s="4">
        <v>137</v>
      </c>
      <c r="K6" s="4">
        <v>62.58</v>
      </c>
      <c r="L6" s="4">
        <v>2.72</v>
      </c>
      <c r="M6" s="4">
        <v>1.5431999999999999</v>
      </c>
      <c r="N6" s="4">
        <v>518</v>
      </c>
      <c r="O6" s="4">
        <v>33</v>
      </c>
    </row>
    <row r="7" spans="1:17" x14ac:dyDescent="0.3">
      <c r="A7" s="2">
        <v>42094</v>
      </c>
      <c r="B7" s="4">
        <v>8491</v>
      </c>
      <c r="C7" s="4">
        <v>4333.6899999999996</v>
      </c>
      <c r="D7" s="5">
        <v>3747.8989999999999</v>
      </c>
      <c r="E7" s="4">
        <v>11966.17</v>
      </c>
      <c r="F7" s="4">
        <v>1184</v>
      </c>
      <c r="G7" s="5">
        <v>120.12</v>
      </c>
      <c r="H7" s="6">
        <v>1.0281</v>
      </c>
      <c r="I7" s="6">
        <v>243.84</v>
      </c>
      <c r="J7" s="4">
        <v>133</v>
      </c>
      <c r="K7" s="4">
        <v>55.11</v>
      </c>
      <c r="L7" s="4">
        <v>2.75</v>
      </c>
      <c r="M7" s="4">
        <v>1.4816</v>
      </c>
      <c r="N7" s="4">
        <v>512</v>
      </c>
      <c r="O7" s="4">
        <v>30</v>
      </c>
    </row>
    <row r="8" spans="1:17" x14ac:dyDescent="0.3">
      <c r="A8" s="2">
        <v>42124</v>
      </c>
      <c r="B8" s="4">
        <v>8181.5</v>
      </c>
      <c r="C8" s="4">
        <v>4414.25</v>
      </c>
      <c r="D8" s="5">
        <v>4441.6549999999997</v>
      </c>
      <c r="E8" s="4">
        <v>11454.38</v>
      </c>
      <c r="F8" s="4">
        <v>1204</v>
      </c>
      <c r="G8" s="5">
        <v>119.34</v>
      </c>
      <c r="H8" s="6">
        <v>1.0722</v>
      </c>
      <c r="I8" s="6">
        <v>236.2</v>
      </c>
      <c r="J8" s="4">
        <v>137</v>
      </c>
      <c r="K8" s="4">
        <v>66.78</v>
      </c>
      <c r="L8" s="4">
        <v>2.89</v>
      </c>
      <c r="M8" s="4">
        <v>1.5348999999999999</v>
      </c>
      <c r="N8" s="4">
        <v>467</v>
      </c>
      <c r="O8" s="4">
        <v>32</v>
      </c>
    </row>
    <row r="9" spans="1:17" x14ac:dyDescent="0.3">
      <c r="A9" s="2">
        <v>42155</v>
      </c>
      <c r="B9" s="4">
        <v>8433.65</v>
      </c>
      <c r="C9" s="4">
        <v>4508.25</v>
      </c>
      <c r="D9" s="5">
        <v>4611.7442000000001</v>
      </c>
      <c r="E9" s="4">
        <v>11413.82</v>
      </c>
      <c r="F9" s="4">
        <v>1188</v>
      </c>
      <c r="G9" s="5">
        <v>124.11</v>
      </c>
      <c r="H9" s="6">
        <v>1.0633999999999999</v>
      </c>
      <c r="I9" s="6">
        <v>228.73</v>
      </c>
      <c r="J9" s="4">
        <v>126</v>
      </c>
      <c r="K9" s="4">
        <v>65.56</v>
      </c>
      <c r="L9" s="4">
        <v>2.76</v>
      </c>
      <c r="M9" s="4">
        <v>1.5287999999999999</v>
      </c>
      <c r="N9" s="4">
        <v>477</v>
      </c>
      <c r="O9" s="4">
        <v>33</v>
      </c>
    </row>
    <row r="10" spans="1:17" x14ac:dyDescent="0.3">
      <c r="A10" s="2">
        <v>42185</v>
      </c>
      <c r="B10" s="4">
        <v>8368.5</v>
      </c>
      <c r="C10" s="4">
        <v>4396.76</v>
      </c>
      <c r="D10" s="5">
        <v>4277.2218999999996</v>
      </c>
      <c r="E10" s="4">
        <v>10944.97</v>
      </c>
      <c r="F10" s="4">
        <v>1177</v>
      </c>
      <c r="G10" s="5">
        <v>122.49</v>
      </c>
      <c r="H10" s="6">
        <v>1.0687</v>
      </c>
      <c r="I10" s="6">
        <v>262.5</v>
      </c>
      <c r="J10" s="4">
        <v>131</v>
      </c>
      <c r="K10" s="4">
        <v>63.59</v>
      </c>
      <c r="L10" s="4">
        <v>2.62</v>
      </c>
      <c r="M10" s="4">
        <v>1.5705</v>
      </c>
      <c r="N10" s="4">
        <v>615</v>
      </c>
      <c r="O10" s="4">
        <v>34</v>
      </c>
      <c r="Q10" s="3"/>
    </row>
    <row r="11" spans="1:17" x14ac:dyDescent="0.3">
      <c r="A11" s="2">
        <v>42216</v>
      </c>
      <c r="B11" s="4">
        <v>8532.85</v>
      </c>
      <c r="C11" s="4">
        <v>4588.91</v>
      </c>
      <c r="D11" s="5">
        <v>3663.7256000000002</v>
      </c>
      <c r="E11" s="4">
        <v>11308.99</v>
      </c>
      <c r="F11" s="4">
        <v>1085</v>
      </c>
      <c r="G11" s="5">
        <v>123.92</v>
      </c>
      <c r="H11" s="6">
        <v>1.0347</v>
      </c>
      <c r="I11" s="6">
        <v>284.33999999999997</v>
      </c>
      <c r="J11" s="4">
        <v>125</v>
      </c>
      <c r="K11" s="4">
        <v>52.21</v>
      </c>
      <c r="L11" s="4">
        <v>2.37</v>
      </c>
      <c r="M11" s="4">
        <v>1.5622</v>
      </c>
      <c r="N11" s="4">
        <v>499</v>
      </c>
      <c r="O11" s="4">
        <v>30</v>
      </c>
      <c r="Q11" s="3"/>
    </row>
    <row r="12" spans="1:17" x14ac:dyDescent="0.3">
      <c r="A12" s="2">
        <v>42247</v>
      </c>
      <c r="B12" s="4">
        <v>7971.3</v>
      </c>
      <c r="C12" s="4">
        <v>4274.58</v>
      </c>
      <c r="D12" s="5">
        <v>3205.9854999999998</v>
      </c>
      <c r="E12" s="4">
        <v>10259.459999999999</v>
      </c>
      <c r="F12" s="4">
        <v>1134</v>
      </c>
      <c r="G12" s="5">
        <v>121.22</v>
      </c>
      <c r="H12" s="6">
        <v>1.034</v>
      </c>
      <c r="I12" s="6">
        <v>229.86</v>
      </c>
      <c r="J12" s="4">
        <v>121</v>
      </c>
      <c r="K12" s="4">
        <v>54.15</v>
      </c>
      <c r="L12" s="4">
        <v>2.34</v>
      </c>
      <c r="M12" s="4">
        <v>1.5342</v>
      </c>
      <c r="N12" s="4">
        <v>483</v>
      </c>
      <c r="O12" s="4">
        <v>28</v>
      </c>
      <c r="Q12" s="3"/>
    </row>
    <row r="13" spans="1:17" x14ac:dyDescent="0.3">
      <c r="A13" s="2">
        <v>42277</v>
      </c>
      <c r="B13" s="4">
        <v>7948.9</v>
      </c>
      <c r="C13" s="4">
        <v>4181.0600000000004</v>
      </c>
      <c r="D13" s="5">
        <v>3052.7813999999998</v>
      </c>
      <c r="E13" s="4">
        <v>9660.44</v>
      </c>
      <c r="F13" s="4">
        <v>1125</v>
      </c>
      <c r="G13" s="5">
        <v>119.84</v>
      </c>
      <c r="H13" s="6">
        <v>1.0269999999999999</v>
      </c>
      <c r="I13" s="6">
        <v>236.27</v>
      </c>
      <c r="J13" s="4">
        <v>121</v>
      </c>
      <c r="K13" s="4">
        <v>48.37</v>
      </c>
      <c r="L13" s="4">
        <v>2.35</v>
      </c>
      <c r="M13" s="4">
        <v>1.5126999999999999</v>
      </c>
      <c r="N13" s="4">
        <v>513</v>
      </c>
      <c r="O13" s="4">
        <v>27</v>
      </c>
      <c r="Q13" s="3"/>
    </row>
    <row r="14" spans="1:17" x14ac:dyDescent="0.3">
      <c r="A14" s="2">
        <v>42308</v>
      </c>
      <c r="B14" s="4">
        <v>8065.8</v>
      </c>
      <c r="C14" s="4">
        <v>4648.83</v>
      </c>
      <c r="D14" s="5">
        <v>3382.5612000000001</v>
      </c>
      <c r="E14" s="4">
        <v>10850.14</v>
      </c>
      <c r="F14" s="4">
        <v>1148</v>
      </c>
      <c r="G14" s="5">
        <v>120.61</v>
      </c>
      <c r="H14" s="6">
        <v>1.0116000000000001</v>
      </c>
      <c r="I14" s="6">
        <v>312.5</v>
      </c>
      <c r="J14" s="4">
        <v>121</v>
      </c>
      <c r="K14" s="4">
        <v>49.56</v>
      </c>
      <c r="L14" s="4">
        <v>2.31</v>
      </c>
      <c r="M14" s="4">
        <v>1.5427999999999999</v>
      </c>
      <c r="N14" s="4">
        <v>522</v>
      </c>
      <c r="O14" s="4">
        <v>28</v>
      </c>
      <c r="Q14" s="3"/>
    </row>
    <row r="15" spans="1:17" x14ac:dyDescent="0.3">
      <c r="A15" s="2">
        <v>42338</v>
      </c>
      <c r="B15" s="4">
        <v>7935.25</v>
      </c>
      <c r="C15" s="4">
        <v>4664.51</v>
      </c>
      <c r="D15" s="5">
        <v>3445.4047999999998</v>
      </c>
      <c r="E15" s="4">
        <v>11382.23</v>
      </c>
      <c r="F15" s="4">
        <v>1057</v>
      </c>
      <c r="G15" s="5">
        <v>123.08</v>
      </c>
      <c r="H15" s="6">
        <v>0.97199999999999998</v>
      </c>
      <c r="I15" s="6">
        <v>376.73</v>
      </c>
      <c r="J15" s="4">
        <v>117</v>
      </c>
      <c r="K15" s="4">
        <v>44.61</v>
      </c>
      <c r="L15" s="4">
        <v>2.04</v>
      </c>
      <c r="M15" s="4">
        <v>1.5054000000000001</v>
      </c>
      <c r="N15" s="4">
        <v>460</v>
      </c>
      <c r="O15" s="4">
        <v>29</v>
      </c>
      <c r="Q15" s="3"/>
    </row>
    <row r="16" spans="1:17" x14ac:dyDescent="0.3">
      <c r="A16" s="2">
        <v>42369</v>
      </c>
      <c r="B16" s="4">
        <v>7946.35</v>
      </c>
      <c r="C16" s="4">
        <v>4593.2700000000004</v>
      </c>
      <c r="D16" s="5">
        <v>3539.1819</v>
      </c>
      <c r="E16" s="4">
        <v>10743.01</v>
      </c>
      <c r="F16" s="4">
        <v>1062</v>
      </c>
      <c r="G16" s="5">
        <v>120.3</v>
      </c>
      <c r="H16" s="6">
        <v>0.99770000000000003</v>
      </c>
      <c r="I16" s="6">
        <v>429.58</v>
      </c>
      <c r="J16" s="4">
        <v>127</v>
      </c>
      <c r="K16" s="4">
        <v>37.28</v>
      </c>
      <c r="L16" s="4">
        <v>2.13</v>
      </c>
      <c r="M16" s="4">
        <v>1.4738</v>
      </c>
      <c r="N16" s="4">
        <v>470</v>
      </c>
      <c r="O16" s="4">
        <v>31</v>
      </c>
      <c r="Q16" s="3"/>
    </row>
    <row r="17" spans="1:17" x14ac:dyDescent="0.3">
      <c r="A17" s="2">
        <v>42400</v>
      </c>
      <c r="B17" s="4">
        <v>7563.55</v>
      </c>
      <c r="C17" s="4">
        <v>4279.17</v>
      </c>
      <c r="D17" s="5">
        <v>2737.5996</v>
      </c>
      <c r="E17" s="4">
        <v>9798.11</v>
      </c>
      <c r="F17" s="4">
        <v>1114</v>
      </c>
      <c r="G17" s="5">
        <v>121.03</v>
      </c>
      <c r="H17" s="6">
        <v>0.9768</v>
      </c>
      <c r="I17" s="6">
        <v>367.37</v>
      </c>
      <c r="J17" s="4">
        <v>116</v>
      </c>
      <c r="K17" s="4">
        <v>34.74</v>
      </c>
      <c r="L17" s="4">
        <v>2.06</v>
      </c>
      <c r="M17" s="4">
        <v>1.4245000000000001</v>
      </c>
      <c r="N17" s="4">
        <v>479</v>
      </c>
      <c r="O17" s="4">
        <v>31</v>
      </c>
      <c r="Q17" s="3"/>
    </row>
    <row r="18" spans="1:17" x14ac:dyDescent="0.3">
      <c r="A18" s="2">
        <v>42429</v>
      </c>
      <c r="B18" s="4">
        <v>6987.05</v>
      </c>
      <c r="C18" s="4">
        <v>4201.12</v>
      </c>
      <c r="D18" s="5">
        <v>2687.9787999999999</v>
      </c>
      <c r="E18" s="4">
        <v>9495.4</v>
      </c>
      <c r="F18" s="4">
        <v>1227</v>
      </c>
      <c r="G18" s="5">
        <v>112.66</v>
      </c>
      <c r="H18" s="6">
        <v>1.0009999999999999</v>
      </c>
      <c r="I18" s="6">
        <v>434.99</v>
      </c>
      <c r="J18" s="4">
        <v>113</v>
      </c>
      <c r="K18" s="4">
        <v>35.97</v>
      </c>
      <c r="L18" s="4">
        <v>2.13</v>
      </c>
      <c r="M18" s="4">
        <v>1.3915</v>
      </c>
      <c r="N18" s="4">
        <v>445</v>
      </c>
      <c r="O18" s="4">
        <v>31</v>
      </c>
      <c r="Q18" s="3"/>
    </row>
    <row r="19" spans="1:17" x14ac:dyDescent="0.3">
      <c r="A19" s="2">
        <v>42460</v>
      </c>
      <c r="B19" s="4">
        <v>7738.4</v>
      </c>
      <c r="C19" s="4">
        <v>4483.66</v>
      </c>
      <c r="D19" s="5">
        <v>3003.9151999999999</v>
      </c>
      <c r="E19" s="4">
        <v>9965.51</v>
      </c>
      <c r="F19" s="4">
        <v>1228</v>
      </c>
      <c r="G19" s="5">
        <v>112.56</v>
      </c>
      <c r="H19" s="6">
        <v>1.0390999999999999</v>
      </c>
      <c r="I19" s="6">
        <v>414.1</v>
      </c>
      <c r="J19" s="4">
        <v>127</v>
      </c>
      <c r="K19" s="4">
        <v>39.6</v>
      </c>
      <c r="L19" s="4">
        <v>2.1800000000000002</v>
      </c>
      <c r="M19" s="4">
        <v>1.4358</v>
      </c>
      <c r="N19" s="4">
        <v>474</v>
      </c>
      <c r="O19" s="4">
        <v>34</v>
      </c>
      <c r="Q19" s="3"/>
    </row>
    <row r="20" spans="1:17" x14ac:dyDescent="0.3">
      <c r="A20" s="2">
        <v>42490</v>
      </c>
      <c r="B20" s="4">
        <v>7849.8</v>
      </c>
      <c r="C20" s="4">
        <v>4341.3</v>
      </c>
      <c r="D20" s="5">
        <v>2938.3235</v>
      </c>
      <c r="E20" s="4">
        <v>10038.969999999999</v>
      </c>
      <c r="F20" s="4">
        <v>1272</v>
      </c>
      <c r="G20" s="5">
        <v>106.35</v>
      </c>
      <c r="H20" s="6">
        <v>1.0418000000000001</v>
      </c>
      <c r="I20" s="6">
        <v>447.73</v>
      </c>
      <c r="J20" s="4">
        <v>121</v>
      </c>
      <c r="K20" s="4">
        <v>48.13</v>
      </c>
      <c r="L20" s="4">
        <v>2.2799999999999998</v>
      </c>
      <c r="M20" s="4">
        <v>1.4611000000000001</v>
      </c>
      <c r="N20" s="4">
        <v>478</v>
      </c>
      <c r="O20" s="4">
        <v>33</v>
      </c>
      <c r="Q20" s="3"/>
    </row>
    <row r="21" spans="1:17" x14ac:dyDescent="0.3">
      <c r="A21" s="2">
        <v>42521</v>
      </c>
      <c r="B21" s="4">
        <v>8160.1</v>
      </c>
      <c r="C21" s="4">
        <v>4523.8900000000003</v>
      </c>
      <c r="D21" s="5">
        <v>2916.616</v>
      </c>
      <c r="E21" s="4">
        <v>10262.74</v>
      </c>
      <c r="F21" s="4">
        <v>1213</v>
      </c>
      <c r="G21" s="5">
        <v>110.68</v>
      </c>
      <c r="H21" s="6">
        <v>1.0062</v>
      </c>
      <c r="I21" s="6">
        <v>531.84</v>
      </c>
      <c r="J21" s="4">
        <v>122</v>
      </c>
      <c r="K21" s="4">
        <v>49.69</v>
      </c>
      <c r="L21" s="4">
        <v>2.1</v>
      </c>
      <c r="M21" s="4">
        <v>1.4477</v>
      </c>
      <c r="N21" s="4">
        <v>465</v>
      </c>
      <c r="O21" s="4">
        <v>32</v>
      </c>
      <c r="Q21" s="3"/>
    </row>
    <row r="22" spans="1:17" x14ac:dyDescent="0.3">
      <c r="A22" s="2">
        <v>42551</v>
      </c>
      <c r="B22" s="4">
        <v>8287.75</v>
      </c>
      <c r="C22" s="4">
        <v>4417.7</v>
      </c>
      <c r="D22" s="5">
        <v>2929.6057000000001</v>
      </c>
      <c r="E22" s="4">
        <v>9680.09</v>
      </c>
      <c r="F22" s="4">
        <v>1315</v>
      </c>
      <c r="G22" s="5">
        <v>103.25</v>
      </c>
      <c r="H22" s="6">
        <v>1.0243</v>
      </c>
      <c r="I22" s="6">
        <v>666.33</v>
      </c>
      <c r="J22" s="4">
        <v>144</v>
      </c>
      <c r="K22" s="4">
        <v>49.68</v>
      </c>
      <c r="L22" s="4">
        <v>2.19</v>
      </c>
      <c r="M22" s="4">
        <v>1.3306</v>
      </c>
      <c r="N22" s="4">
        <v>431</v>
      </c>
      <c r="O22" s="4">
        <v>31</v>
      </c>
      <c r="Q22" s="3"/>
    </row>
    <row r="23" spans="1:17" x14ac:dyDescent="0.3">
      <c r="A23" s="2">
        <v>42582</v>
      </c>
      <c r="B23" s="4">
        <v>8638.5</v>
      </c>
      <c r="C23" s="4">
        <v>4730.2299999999996</v>
      </c>
      <c r="D23" s="5">
        <v>2979.3388</v>
      </c>
      <c r="E23" s="4">
        <v>10337.5</v>
      </c>
      <c r="F23" s="4">
        <v>1335</v>
      </c>
      <c r="G23" s="5">
        <v>102.05</v>
      </c>
      <c r="H23" s="6">
        <v>1.0310999999999999</v>
      </c>
      <c r="I23" s="6">
        <v>622.5</v>
      </c>
      <c r="J23" s="4">
        <v>146</v>
      </c>
      <c r="K23" s="4">
        <v>42.46</v>
      </c>
      <c r="L23" s="4">
        <v>2.2200000000000002</v>
      </c>
      <c r="M23" s="4">
        <v>1.3226</v>
      </c>
      <c r="N23" s="4">
        <v>408</v>
      </c>
      <c r="O23" s="4">
        <v>30</v>
      </c>
      <c r="Q23" s="3"/>
    </row>
    <row r="24" spans="1:17" x14ac:dyDescent="0.3">
      <c r="A24" s="2">
        <v>42613</v>
      </c>
      <c r="B24" s="4">
        <v>8786.2000000000007</v>
      </c>
      <c r="C24" s="4">
        <v>4771.0600000000004</v>
      </c>
      <c r="D24" s="5">
        <v>3085.491</v>
      </c>
      <c r="E24" s="4">
        <v>10592.69</v>
      </c>
      <c r="F24" s="4">
        <v>1313</v>
      </c>
      <c r="G24" s="5">
        <v>103.42</v>
      </c>
      <c r="H24" s="6">
        <v>1.0158</v>
      </c>
      <c r="I24" s="6">
        <v>570.75</v>
      </c>
      <c r="J24" s="4">
        <v>146</v>
      </c>
      <c r="K24" s="4">
        <v>47.04</v>
      </c>
      <c r="L24" s="4">
        <v>2.0699999999999998</v>
      </c>
      <c r="M24" s="4">
        <v>1.3137000000000001</v>
      </c>
      <c r="N24" s="4">
        <v>361</v>
      </c>
      <c r="O24" s="4">
        <v>32</v>
      </c>
    </row>
    <row r="25" spans="1:17" x14ac:dyDescent="0.3">
      <c r="A25" s="2">
        <v>42643</v>
      </c>
      <c r="B25" s="4">
        <v>8611.15</v>
      </c>
      <c r="C25" s="4">
        <v>4875.7</v>
      </c>
      <c r="D25" s="5">
        <v>3004.703</v>
      </c>
      <c r="E25" s="4">
        <v>10511.02</v>
      </c>
      <c r="F25" s="4">
        <v>1325</v>
      </c>
      <c r="G25" s="5">
        <v>101.33</v>
      </c>
      <c r="H25" s="6">
        <v>1.0290999999999999</v>
      </c>
      <c r="I25" s="6">
        <v>607.29999999999995</v>
      </c>
      <c r="J25" s="4">
        <v>152</v>
      </c>
      <c r="K25" s="4">
        <v>49.06</v>
      </c>
      <c r="L25" s="4">
        <v>2.2000000000000002</v>
      </c>
      <c r="M25" s="4">
        <v>1.2975000000000001</v>
      </c>
      <c r="N25" s="4">
        <v>402</v>
      </c>
      <c r="O25" s="4">
        <v>33</v>
      </c>
    </row>
    <row r="26" spans="1:17" x14ac:dyDescent="0.3">
      <c r="A26" s="2">
        <v>42674</v>
      </c>
      <c r="B26" s="4">
        <v>8625.7000000000007</v>
      </c>
      <c r="C26" s="4">
        <v>4801.2700000000004</v>
      </c>
      <c r="D26" s="5">
        <v>3100.4920000000002</v>
      </c>
      <c r="E26" s="4">
        <v>10665.01</v>
      </c>
      <c r="F26" s="4">
        <v>1277</v>
      </c>
      <c r="G26" s="5">
        <v>104.81</v>
      </c>
      <c r="H26" s="6">
        <v>1.0107999999999999</v>
      </c>
      <c r="I26" s="6">
        <v>697.01</v>
      </c>
      <c r="J26" s="4">
        <v>164</v>
      </c>
      <c r="K26" s="4">
        <v>48.3</v>
      </c>
      <c r="L26" s="4">
        <v>2.2000000000000002</v>
      </c>
      <c r="M26" s="4">
        <v>1.2242</v>
      </c>
      <c r="N26" s="4">
        <v>416</v>
      </c>
      <c r="O26" s="4">
        <v>35</v>
      </c>
    </row>
    <row r="27" spans="1:17" x14ac:dyDescent="0.3">
      <c r="A27" s="2">
        <v>42704</v>
      </c>
      <c r="B27" s="4">
        <v>8224.5</v>
      </c>
      <c r="C27" s="4">
        <v>4810.8100000000004</v>
      </c>
      <c r="D27" s="5">
        <v>3250.0344</v>
      </c>
      <c r="E27" s="4">
        <v>10640.3</v>
      </c>
      <c r="F27" s="4">
        <v>1190</v>
      </c>
      <c r="G27" s="5">
        <v>114.44</v>
      </c>
      <c r="H27" s="6">
        <v>0.98250000000000004</v>
      </c>
      <c r="I27" s="6">
        <v>742.05</v>
      </c>
      <c r="J27" s="4">
        <v>148</v>
      </c>
      <c r="K27" s="4">
        <v>50.47</v>
      </c>
      <c r="L27" s="4">
        <v>2.62</v>
      </c>
      <c r="M27" s="4">
        <v>1.2504</v>
      </c>
      <c r="N27" s="4">
        <v>381</v>
      </c>
      <c r="O27" s="4">
        <v>37</v>
      </c>
    </row>
    <row r="28" spans="1:17" x14ac:dyDescent="0.3">
      <c r="A28" s="2">
        <v>42735</v>
      </c>
      <c r="B28" s="4">
        <v>8185.8</v>
      </c>
      <c r="C28" s="4">
        <v>4863.62</v>
      </c>
      <c r="D28" s="5">
        <v>3103.6372999999999</v>
      </c>
      <c r="E28" s="4">
        <v>11481.06</v>
      </c>
      <c r="F28" s="4">
        <v>1160</v>
      </c>
      <c r="G28" s="5">
        <v>116.87</v>
      </c>
      <c r="H28" s="6">
        <v>0.98140000000000005</v>
      </c>
      <c r="I28" s="6">
        <v>966.33</v>
      </c>
      <c r="J28" s="4">
        <v>137</v>
      </c>
      <c r="K28" s="4">
        <v>56.82</v>
      </c>
      <c r="L28" s="4">
        <v>2.5</v>
      </c>
      <c r="M28" s="4">
        <v>1.2336</v>
      </c>
      <c r="N28" s="4">
        <v>408</v>
      </c>
      <c r="O28" s="4">
        <v>34</v>
      </c>
    </row>
    <row r="29" spans="1:17" x14ac:dyDescent="0.3">
      <c r="A29" s="2">
        <v>42766</v>
      </c>
      <c r="B29" s="4">
        <v>8561.2999999999993</v>
      </c>
      <c r="C29" s="4">
        <v>5116.7700000000004</v>
      </c>
      <c r="D29" s="5">
        <v>3159.1660000000002</v>
      </c>
      <c r="E29" s="4">
        <v>11535.31</v>
      </c>
      <c r="F29" s="4">
        <v>1202</v>
      </c>
      <c r="G29" s="5">
        <v>112.78</v>
      </c>
      <c r="H29" s="6">
        <v>1.0105999999999999</v>
      </c>
      <c r="I29" s="6">
        <v>963.01</v>
      </c>
      <c r="J29" s="4">
        <v>150</v>
      </c>
      <c r="K29" s="4">
        <v>55.7</v>
      </c>
      <c r="L29" s="4">
        <v>2.72</v>
      </c>
      <c r="M29" s="4">
        <v>1.2577</v>
      </c>
      <c r="N29" s="4">
        <v>421</v>
      </c>
      <c r="O29" s="4">
        <v>34</v>
      </c>
    </row>
    <row r="30" spans="1:17" x14ac:dyDescent="0.3">
      <c r="A30" s="2">
        <v>42794</v>
      </c>
      <c r="B30" s="4">
        <v>8879.6</v>
      </c>
      <c r="C30" s="4">
        <v>5330.31</v>
      </c>
      <c r="D30" s="5">
        <v>3241.7330999999999</v>
      </c>
      <c r="E30" s="4">
        <v>11834.41</v>
      </c>
      <c r="F30" s="4">
        <v>1254</v>
      </c>
      <c r="G30" s="5">
        <v>112.75</v>
      </c>
      <c r="H30" s="6">
        <v>0.99399999999999999</v>
      </c>
      <c r="I30" s="6">
        <v>1191.1600000000001</v>
      </c>
      <c r="J30" s="4">
        <v>141</v>
      </c>
      <c r="K30" s="4">
        <v>55.59</v>
      </c>
      <c r="L30" s="4">
        <v>2.7</v>
      </c>
      <c r="M30" s="4">
        <v>1.238</v>
      </c>
      <c r="N30" s="4">
        <v>425</v>
      </c>
      <c r="O30" s="4">
        <v>34</v>
      </c>
    </row>
    <row r="31" spans="1:17" x14ac:dyDescent="0.3">
      <c r="A31" s="2">
        <v>42825</v>
      </c>
      <c r="B31" s="4">
        <v>9173.75</v>
      </c>
      <c r="C31" s="4">
        <v>5436.23</v>
      </c>
      <c r="D31" s="5">
        <v>3222.5142000000001</v>
      </c>
      <c r="E31" s="4">
        <v>12312.87</v>
      </c>
      <c r="F31" s="4">
        <v>1243</v>
      </c>
      <c r="G31" s="5">
        <v>111.38</v>
      </c>
      <c r="H31" s="6">
        <v>0.99670000000000003</v>
      </c>
      <c r="I31" s="6">
        <v>1070.31</v>
      </c>
      <c r="J31" s="4">
        <v>139</v>
      </c>
      <c r="K31" s="4">
        <v>52.83</v>
      </c>
      <c r="L31" s="4">
        <v>2.65</v>
      </c>
      <c r="M31" s="4">
        <v>1.2544999999999999</v>
      </c>
      <c r="N31" s="4">
        <v>427</v>
      </c>
      <c r="O31" s="4">
        <v>32</v>
      </c>
    </row>
    <row r="32" spans="1:17" x14ac:dyDescent="0.3">
      <c r="A32" s="2">
        <v>42855</v>
      </c>
      <c r="B32" s="4">
        <v>9304.0499999999993</v>
      </c>
      <c r="C32" s="4">
        <v>5583.53</v>
      </c>
      <c r="D32" s="5">
        <v>3154.6583999999998</v>
      </c>
      <c r="E32" s="4">
        <v>12438.01</v>
      </c>
      <c r="F32" s="4">
        <v>1266</v>
      </c>
      <c r="G32" s="5">
        <v>111.53</v>
      </c>
      <c r="H32" s="6">
        <v>1.0045999999999999</v>
      </c>
      <c r="I32" s="6">
        <v>1348.88</v>
      </c>
      <c r="J32" s="4">
        <v>131</v>
      </c>
      <c r="K32" s="4">
        <v>51.73</v>
      </c>
      <c r="L32" s="4">
        <v>2.6</v>
      </c>
      <c r="M32" s="4">
        <v>1.2946</v>
      </c>
      <c r="N32" s="4">
        <v>419</v>
      </c>
      <c r="O32" s="4">
        <v>31</v>
      </c>
    </row>
    <row r="33" spans="1:15" x14ac:dyDescent="0.3">
      <c r="A33" s="2">
        <v>42886</v>
      </c>
      <c r="B33" s="4">
        <v>9621.25</v>
      </c>
      <c r="C33" s="4">
        <v>5788.8</v>
      </c>
      <c r="D33" s="5">
        <v>3117.1777999999999</v>
      </c>
      <c r="E33" s="4">
        <v>12615.06</v>
      </c>
      <c r="F33" s="4">
        <v>1262</v>
      </c>
      <c r="G33" s="5">
        <v>110.75</v>
      </c>
      <c r="H33" s="6">
        <v>1.0330999999999999</v>
      </c>
      <c r="I33" s="6">
        <v>2298.0100000000002</v>
      </c>
      <c r="J33" s="4">
        <v>129</v>
      </c>
      <c r="K33" s="4">
        <v>50.31</v>
      </c>
      <c r="L33" s="4">
        <v>2.58</v>
      </c>
      <c r="M33" s="4">
        <v>1.2887999999999999</v>
      </c>
      <c r="N33" s="4">
        <v>429</v>
      </c>
      <c r="O33" s="4">
        <v>31</v>
      </c>
    </row>
    <row r="34" spans="1:15" x14ac:dyDescent="0.3">
      <c r="A34" s="2">
        <v>42916</v>
      </c>
      <c r="B34" s="4">
        <v>9520.9</v>
      </c>
      <c r="C34" s="4">
        <v>5646.92</v>
      </c>
      <c r="D34" s="5">
        <v>3192.4268999999999</v>
      </c>
      <c r="E34" s="4">
        <v>12325.12</v>
      </c>
      <c r="F34" s="4">
        <v>1244</v>
      </c>
      <c r="G34" s="5">
        <v>112.35</v>
      </c>
      <c r="H34" s="6">
        <v>1.0432999999999999</v>
      </c>
      <c r="I34" s="6">
        <v>2530.85</v>
      </c>
      <c r="J34" s="4">
        <v>124</v>
      </c>
      <c r="K34" s="4">
        <v>47.92</v>
      </c>
      <c r="L34" s="4">
        <v>2.7</v>
      </c>
      <c r="M34" s="4">
        <v>1.3025</v>
      </c>
      <c r="N34" s="4">
        <v>511</v>
      </c>
      <c r="O34" s="4">
        <v>33</v>
      </c>
    </row>
    <row r="35" spans="1:15" x14ac:dyDescent="0.3">
      <c r="A35" s="2">
        <v>42947</v>
      </c>
      <c r="B35" s="4">
        <v>10077.1</v>
      </c>
      <c r="C35" s="4">
        <v>5880.33</v>
      </c>
      <c r="D35" s="5">
        <v>3273.0282999999999</v>
      </c>
      <c r="E35" s="4">
        <v>12118.25</v>
      </c>
      <c r="F35" s="4">
        <v>1269</v>
      </c>
      <c r="G35" s="5">
        <v>110.25</v>
      </c>
      <c r="H35" s="6">
        <v>1.034</v>
      </c>
      <c r="I35" s="6">
        <v>2851.87</v>
      </c>
      <c r="J35" s="4">
        <v>139</v>
      </c>
      <c r="K35" s="4">
        <v>52.65</v>
      </c>
      <c r="L35" s="4">
        <v>2.89</v>
      </c>
      <c r="M35" s="4">
        <v>1.3211999999999999</v>
      </c>
      <c r="N35" s="4">
        <v>475</v>
      </c>
      <c r="O35" s="4">
        <v>35</v>
      </c>
    </row>
    <row r="36" spans="1:15" x14ac:dyDescent="0.3">
      <c r="A36" s="2">
        <v>42978</v>
      </c>
      <c r="B36" s="4">
        <v>9917.9</v>
      </c>
      <c r="C36" s="4">
        <v>5988.6</v>
      </c>
      <c r="D36" s="5">
        <v>3360.8103000000001</v>
      </c>
      <c r="E36" s="4">
        <v>12055.84</v>
      </c>
      <c r="F36" s="4">
        <v>1303</v>
      </c>
      <c r="G36" s="5">
        <v>109.96</v>
      </c>
      <c r="H36" s="6">
        <v>1.0429999999999999</v>
      </c>
      <c r="I36" s="6">
        <v>4724.87</v>
      </c>
      <c r="J36" s="4">
        <v>128</v>
      </c>
      <c r="K36" s="4">
        <v>52.38</v>
      </c>
      <c r="L36" s="4">
        <v>3.08</v>
      </c>
      <c r="M36" s="4">
        <v>1.2928999999999999</v>
      </c>
      <c r="N36" s="4">
        <v>410</v>
      </c>
      <c r="O36" s="4">
        <v>35</v>
      </c>
    </row>
    <row r="37" spans="1:15" x14ac:dyDescent="0.3">
      <c r="A37" s="2">
        <v>43008</v>
      </c>
      <c r="B37" s="4">
        <v>9788.6</v>
      </c>
      <c r="C37" s="4">
        <v>5979.3</v>
      </c>
      <c r="D37" s="5">
        <v>3348.9431</v>
      </c>
      <c r="E37" s="4">
        <v>12828.86</v>
      </c>
      <c r="F37" s="4">
        <v>1286</v>
      </c>
      <c r="G37" s="5">
        <v>112.47</v>
      </c>
      <c r="H37" s="6">
        <v>1.0326</v>
      </c>
      <c r="I37" s="6">
        <v>4176.37</v>
      </c>
      <c r="J37" s="4">
        <v>128</v>
      </c>
      <c r="K37" s="4">
        <v>57.54</v>
      </c>
      <c r="L37" s="4">
        <v>2.94</v>
      </c>
      <c r="M37" s="4">
        <v>1.3395999999999999</v>
      </c>
      <c r="N37" s="4">
        <v>448</v>
      </c>
      <c r="O37" s="4">
        <v>33</v>
      </c>
    </row>
    <row r="38" spans="1:15" x14ac:dyDescent="0.3">
      <c r="A38" s="2">
        <v>43039</v>
      </c>
      <c r="B38" s="4">
        <v>10335.299999999999</v>
      </c>
      <c r="C38" s="4">
        <v>6248.56</v>
      </c>
      <c r="D38" s="5">
        <v>3393.3416999999999</v>
      </c>
      <c r="E38" s="4">
        <v>13229.57</v>
      </c>
      <c r="F38" s="4">
        <v>1276</v>
      </c>
      <c r="G38" s="5">
        <v>113.62</v>
      </c>
      <c r="H38" s="6">
        <v>1.0021</v>
      </c>
      <c r="I38" s="6">
        <v>6362.52</v>
      </c>
      <c r="J38" s="4">
        <v>125</v>
      </c>
      <c r="K38" s="4">
        <v>61.37</v>
      </c>
      <c r="L38" s="4">
        <v>3.09</v>
      </c>
      <c r="M38" s="4">
        <v>1.3282</v>
      </c>
      <c r="N38" s="4">
        <v>419</v>
      </c>
      <c r="O38" s="4">
        <v>35</v>
      </c>
    </row>
    <row r="39" spans="1:15" x14ac:dyDescent="0.3">
      <c r="A39" s="2">
        <v>43069</v>
      </c>
      <c r="B39" s="4">
        <v>10226.549999999999</v>
      </c>
      <c r="C39" s="4">
        <v>6365.56</v>
      </c>
      <c r="D39" s="5">
        <v>3317.1884</v>
      </c>
      <c r="E39" s="4">
        <v>13023.98</v>
      </c>
      <c r="F39" s="4">
        <v>1284</v>
      </c>
      <c r="G39" s="5">
        <v>112.52</v>
      </c>
      <c r="H39" s="6">
        <v>1.0165</v>
      </c>
      <c r="I39" s="6">
        <v>9700</v>
      </c>
      <c r="J39" s="4">
        <v>126</v>
      </c>
      <c r="K39" s="4">
        <v>63.57</v>
      </c>
      <c r="L39" s="4">
        <v>3.04</v>
      </c>
      <c r="M39" s="4">
        <v>1.3525</v>
      </c>
      <c r="N39" s="4">
        <v>409</v>
      </c>
      <c r="O39" s="4">
        <v>34</v>
      </c>
    </row>
    <row r="40" spans="1:15" x14ac:dyDescent="0.3">
      <c r="A40" s="2">
        <v>43100</v>
      </c>
      <c r="B40" s="4">
        <v>10530.7</v>
      </c>
      <c r="C40" s="4">
        <v>6396.42</v>
      </c>
      <c r="D40" s="5">
        <v>3307.1720999999998</v>
      </c>
      <c r="E40" s="4">
        <v>12917.64</v>
      </c>
      <c r="F40" s="4">
        <v>1296</v>
      </c>
      <c r="G40" s="5">
        <v>112.67</v>
      </c>
      <c r="H40" s="6">
        <v>1.0263</v>
      </c>
      <c r="I40" s="6">
        <v>14355.81</v>
      </c>
      <c r="J40" s="4">
        <v>126</v>
      </c>
      <c r="K40" s="4">
        <v>66.87</v>
      </c>
      <c r="L40" s="4">
        <v>3.28</v>
      </c>
      <c r="M40" s="4">
        <v>1.3512</v>
      </c>
      <c r="N40" s="4">
        <v>427</v>
      </c>
      <c r="O40" s="4">
        <v>33</v>
      </c>
    </row>
    <row r="41" spans="1:15" x14ac:dyDescent="0.3">
      <c r="A41" s="2">
        <v>43131</v>
      </c>
      <c r="B41" s="4">
        <v>11027.7</v>
      </c>
      <c r="C41" s="4">
        <v>6949.99</v>
      </c>
      <c r="D41" s="5">
        <v>3480.8334</v>
      </c>
      <c r="E41" s="4">
        <v>13189.48</v>
      </c>
      <c r="F41" s="4">
        <v>1342</v>
      </c>
      <c r="G41" s="5">
        <v>109.17</v>
      </c>
      <c r="H41" s="6">
        <v>1.0733999999999999</v>
      </c>
      <c r="I41" s="6">
        <v>9969.99</v>
      </c>
      <c r="J41" s="4">
        <v>122</v>
      </c>
      <c r="K41" s="4">
        <v>69.05</v>
      </c>
      <c r="L41" s="4">
        <v>3.18</v>
      </c>
      <c r="M41" s="4">
        <v>1.419</v>
      </c>
      <c r="N41" s="4">
        <v>452</v>
      </c>
      <c r="O41" s="4">
        <v>33</v>
      </c>
    </row>
    <row r="42" spans="1:15" x14ac:dyDescent="0.3">
      <c r="A42" s="2">
        <v>43159</v>
      </c>
      <c r="B42" s="4">
        <v>10492.85</v>
      </c>
      <c r="C42" s="4">
        <v>6854.42</v>
      </c>
      <c r="D42" s="5">
        <v>3259.4079999999999</v>
      </c>
      <c r="E42" s="4">
        <v>12435.85</v>
      </c>
      <c r="F42" s="4">
        <v>1318</v>
      </c>
      <c r="G42" s="5">
        <v>106.67</v>
      </c>
      <c r="H42" s="6">
        <v>1.0584</v>
      </c>
      <c r="I42" s="6">
        <v>10533.04</v>
      </c>
      <c r="J42" s="4">
        <v>121</v>
      </c>
      <c r="K42" s="4">
        <v>65.78</v>
      </c>
      <c r="L42" s="4">
        <v>3.11</v>
      </c>
      <c r="M42" s="4">
        <v>1.3759999999999999</v>
      </c>
      <c r="N42" s="4">
        <v>485</v>
      </c>
      <c r="O42" s="4">
        <v>32</v>
      </c>
    </row>
    <row r="43" spans="1:15" x14ac:dyDescent="0.3">
      <c r="A43" s="2">
        <v>43190</v>
      </c>
      <c r="B43" s="4">
        <v>10113.700000000001</v>
      </c>
      <c r="C43" s="4">
        <v>6581.13</v>
      </c>
      <c r="D43" s="5">
        <v>3168.8966</v>
      </c>
      <c r="E43" s="4">
        <v>12096.73</v>
      </c>
      <c r="F43" s="4">
        <v>1328</v>
      </c>
      <c r="G43" s="5">
        <v>106.26</v>
      </c>
      <c r="H43" s="6">
        <v>1.0472999999999999</v>
      </c>
      <c r="I43" s="6">
        <v>6903.6</v>
      </c>
      <c r="J43" s="4">
        <v>118</v>
      </c>
      <c r="K43" s="4">
        <v>70.27</v>
      </c>
      <c r="L43" s="4">
        <v>3.02</v>
      </c>
      <c r="M43" s="4">
        <v>1.4015</v>
      </c>
      <c r="N43" s="4">
        <v>451</v>
      </c>
      <c r="O43" s="4">
        <v>32</v>
      </c>
    </row>
    <row r="44" spans="1:15" x14ac:dyDescent="0.3">
      <c r="A44" s="2">
        <v>43220</v>
      </c>
      <c r="B44" s="4">
        <v>10739.35</v>
      </c>
      <c r="C44" s="4">
        <v>6605.57</v>
      </c>
      <c r="D44" s="5">
        <v>3082.2316000000001</v>
      </c>
      <c r="E44" s="4">
        <v>12612.11</v>
      </c>
      <c r="F44" s="4">
        <v>1319</v>
      </c>
      <c r="G44" s="5">
        <v>109.33</v>
      </c>
      <c r="H44" s="6">
        <v>1.0091000000000001</v>
      </c>
      <c r="I44" s="6">
        <v>9264.85</v>
      </c>
      <c r="J44" s="4">
        <v>121</v>
      </c>
      <c r="K44" s="4">
        <v>75.17</v>
      </c>
      <c r="L44" s="4">
        <v>3.05</v>
      </c>
      <c r="M44" s="4">
        <v>1.3769</v>
      </c>
      <c r="N44" s="4">
        <v>513</v>
      </c>
      <c r="O44" s="4">
        <v>30</v>
      </c>
    </row>
    <row r="45" spans="1:15" x14ac:dyDescent="0.3">
      <c r="A45" s="2">
        <v>43251</v>
      </c>
      <c r="B45" s="4">
        <v>10736.15</v>
      </c>
      <c r="C45" s="4">
        <v>6967.73</v>
      </c>
      <c r="D45" s="5">
        <v>3095.4737</v>
      </c>
      <c r="E45" s="4">
        <v>12604.89</v>
      </c>
      <c r="F45" s="4">
        <v>1306</v>
      </c>
      <c r="G45" s="5">
        <v>108.81</v>
      </c>
      <c r="H45" s="6">
        <v>1.0143</v>
      </c>
      <c r="I45" s="6">
        <v>7538.28</v>
      </c>
      <c r="J45" s="4">
        <v>124</v>
      </c>
      <c r="K45" s="4">
        <v>77.59</v>
      </c>
      <c r="L45" s="4">
        <v>3.06</v>
      </c>
      <c r="M45" s="4">
        <v>1.3298000000000001</v>
      </c>
      <c r="N45" s="4">
        <v>526</v>
      </c>
      <c r="O45" s="4">
        <v>31</v>
      </c>
    </row>
    <row r="46" spans="1:15" x14ac:dyDescent="0.3">
      <c r="A46" s="2">
        <v>43281</v>
      </c>
      <c r="B46" s="4">
        <v>10714.3</v>
      </c>
      <c r="C46" s="4">
        <v>7040.8</v>
      </c>
      <c r="D46" s="5">
        <v>2847.4180999999999</v>
      </c>
      <c r="E46" s="4">
        <v>12306</v>
      </c>
      <c r="F46" s="4">
        <v>1252</v>
      </c>
      <c r="G46" s="5">
        <v>110.66</v>
      </c>
      <c r="H46" s="6">
        <v>1.0088999999999999</v>
      </c>
      <c r="I46" s="6">
        <v>6354.61</v>
      </c>
      <c r="J46" s="4">
        <v>112</v>
      </c>
      <c r="K46" s="4">
        <v>79.44</v>
      </c>
      <c r="L46" s="4">
        <v>2.95</v>
      </c>
      <c r="M46" s="4">
        <v>1.3207</v>
      </c>
      <c r="N46" s="4">
        <v>498</v>
      </c>
      <c r="O46" s="4">
        <v>29</v>
      </c>
    </row>
    <row r="47" spans="1:15" x14ac:dyDescent="0.3">
      <c r="A47" s="2">
        <v>43312</v>
      </c>
      <c r="B47" s="4">
        <v>11356.5</v>
      </c>
      <c r="C47" s="4">
        <v>7231.98</v>
      </c>
      <c r="D47" s="5">
        <v>2876.4009000000001</v>
      </c>
      <c r="E47" s="4">
        <v>12805.5</v>
      </c>
      <c r="F47" s="4">
        <v>1222</v>
      </c>
      <c r="G47" s="5">
        <v>111.86</v>
      </c>
      <c r="H47" s="6">
        <v>1.0096000000000001</v>
      </c>
      <c r="I47" s="6">
        <v>7686.77</v>
      </c>
      <c r="J47" s="4">
        <v>110</v>
      </c>
      <c r="K47" s="4">
        <v>74.25</v>
      </c>
      <c r="L47" s="4">
        <v>2.82</v>
      </c>
      <c r="M47" s="4">
        <v>1.3124</v>
      </c>
      <c r="N47" s="4">
        <v>554</v>
      </c>
      <c r="O47" s="4">
        <v>29</v>
      </c>
    </row>
    <row r="48" spans="1:15" x14ac:dyDescent="0.3">
      <c r="A48" s="2">
        <v>43343</v>
      </c>
      <c r="B48" s="4">
        <v>11680.5</v>
      </c>
      <c r="C48" s="4">
        <v>7654.55</v>
      </c>
      <c r="D48" s="5">
        <v>2725.2498999999998</v>
      </c>
      <c r="E48" s="4">
        <v>12364.06</v>
      </c>
      <c r="F48" s="4">
        <v>1204</v>
      </c>
      <c r="G48" s="5">
        <v>111.02</v>
      </c>
      <c r="H48" s="6">
        <v>1.0319</v>
      </c>
      <c r="I48" s="6">
        <v>7037.76</v>
      </c>
      <c r="J48" s="4">
        <v>98</v>
      </c>
      <c r="K48" s="4">
        <v>77.42</v>
      </c>
      <c r="L48" s="4">
        <v>2.65</v>
      </c>
      <c r="M48" s="4">
        <v>1.2961</v>
      </c>
      <c r="N48" s="4">
        <v>519</v>
      </c>
      <c r="O48" s="4">
        <v>28</v>
      </c>
    </row>
    <row r="49" spans="1:15" x14ac:dyDescent="0.3">
      <c r="A49" s="2">
        <v>43373</v>
      </c>
      <c r="B49" s="4">
        <v>10930.45</v>
      </c>
      <c r="C49" s="4">
        <v>7627.65</v>
      </c>
      <c r="D49" s="5">
        <v>2821.3501000000001</v>
      </c>
      <c r="E49" s="4">
        <v>12246.73</v>
      </c>
      <c r="F49" s="4">
        <v>1183</v>
      </c>
      <c r="G49" s="5">
        <v>113.68</v>
      </c>
      <c r="H49" s="6">
        <v>1.018</v>
      </c>
      <c r="I49" s="6">
        <v>6620</v>
      </c>
      <c r="J49" s="4">
        <v>102</v>
      </c>
      <c r="K49" s="4">
        <v>82.72</v>
      </c>
      <c r="L49" s="4">
        <v>2.79</v>
      </c>
      <c r="M49" s="4">
        <v>1.3028</v>
      </c>
      <c r="N49" s="4">
        <v>509</v>
      </c>
      <c r="O49" s="4">
        <v>29</v>
      </c>
    </row>
    <row r="50" spans="1:15" x14ac:dyDescent="0.3">
      <c r="A50" s="2">
        <v>43404</v>
      </c>
      <c r="B50" s="4">
        <v>10386.6</v>
      </c>
      <c r="C50" s="4">
        <v>6967.1</v>
      </c>
      <c r="D50" s="5">
        <v>2602.7831999999999</v>
      </c>
      <c r="E50" s="4">
        <v>11447.51</v>
      </c>
      <c r="F50" s="4">
        <v>1217</v>
      </c>
      <c r="G50" s="5">
        <v>112.93</v>
      </c>
      <c r="H50" s="6">
        <v>0.99129999999999996</v>
      </c>
      <c r="I50" s="6">
        <v>6302.51</v>
      </c>
      <c r="J50" s="4">
        <v>113</v>
      </c>
      <c r="K50" s="4">
        <v>75.47</v>
      </c>
      <c r="L50" s="4">
        <v>2.66</v>
      </c>
      <c r="M50" s="4">
        <v>1.2765</v>
      </c>
      <c r="N50" s="4">
        <v>501</v>
      </c>
      <c r="O50" s="4">
        <v>28</v>
      </c>
    </row>
    <row r="51" spans="1:15" x14ac:dyDescent="0.3">
      <c r="A51" s="2">
        <v>43434</v>
      </c>
      <c r="B51" s="4">
        <v>10876.75</v>
      </c>
      <c r="C51" s="4">
        <v>6949.01</v>
      </c>
      <c r="D51" s="5">
        <v>2588.1875</v>
      </c>
      <c r="E51" s="4">
        <v>11257.24</v>
      </c>
      <c r="F51" s="4">
        <v>1225</v>
      </c>
      <c r="G51" s="5">
        <v>113.46</v>
      </c>
      <c r="H51" s="6">
        <v>1.0008999999999999</v>
      </c>
      <c r="I51" s="6">
        <v>3929.55</v>
      </c>
      <c r="J51" s="4">
        <v>103</v>
      </c>
      <c r="K51" s="4">
        <v>58.71</v>
      </c>
      <c r="L51" s="4">
        <v>2.78</v>
      </c>
      <c r="M51" s="4">
        <v>1.2750999999999999</v>
      </c>
      <c r="N51" s="4">
        <v>516</v>
      </c>
      <c r="O51" s="4">
        <v>28</v>
      </c>
    </row>
    <row r="52" spans="1:15" x14ac:dyDescent="0.3">
      <c r="A52" s="2">
        <v>43465</v>
      </c>
      <c r="B52" s="4">
        <v>10862.55</v>
      </c>
      <c r="C52" s="4">
        <v>6329.97</v>
      </c>
      <c r="D52" s="5">
        <v>2493.8962000000001</v>
      </c>
      <c r="E52" s="4">
        <v>10558.96</v>
      </c>
      <c r="F52" s="4">
        <v>1279</v>
      </c>
      <c r="G52" s="5">
        <v>109.56</v>
      </c>
      <c r="H52" s="6">
        <v>1.0185</v>
      </c>
      <c r="I52" s="6">
        <v>3810.7</v>
      </c>
      <c r="J52" s="4">
        <v>102</v>
      </c>
      <c r="K52" s="4">
        <v>53.8</v>
      </c>
      <c r="L52" s="4">
        <v>2.63</v>
      </c>
      <c r="M52" s="4">
        <v>1.2757000000000001</v>
      </c>
      <c r="N52" s="4">
        <v>503</v>
      </c>
      <c r="O52" s="4">
        <v>28</v>
      </c>
    </row>
    <row r="53" spans="1:15" x14ac:dyDescent="0.3">
      <c r="A53" s="2">
        <v>43496</v>
      </c>
      <c r="B53" s="4">
        <v>10830.95</v>
      </c>
      <c r="C53" s="4">
        <v>6906.84</v>
      </c>
      <c r="D53" s="5">
        <v>2584.5724</v>
      </c>
      <c r="E53" s="4">
        <v>11173.1</v>
      </c>
      <c r="F53" s="4">
        <v>1320</v>
      </c>
      <c r="G53" s="5">
        <v>108.87</v>
      </c>
      <c r="H53" s="6">
        <v>1.0054000000000001</v>
      </c>
      <c r="I53" s="6">
        <v>3416.81</v>
      </c>
      <c r="J53" s="4">
        <v>106</v>
      </c>
      <c r="K53" s="4">
        <v>61.89</v>
      </c>
      <c r="L53" s="4">
        <v>2.79</v>
      </c>
      <c r="M53" s="4">
        <v>1.31</v>
      </c>
      <c r="N53" s="4">
        <v>517</v>
      </c>
      <c r="O53" s="4">
        <v>30</v>
      </c>
    </row>
    <row r="54" spans="1:15" x14ac:dyDescent="0.3">
      <c r="A54" s="2">
        <v>43524</v>
      </c>
      <c r="B54" s="4">
        <v>10792.5</v>
      </c>
      <c r="C54" s="4">
        <v>7097.53</v>
      </c>
      <c r="D54" s="5">
        <v>2940.9537999999998</v>
      </c>
      <c r="E54" s="4">
        <v>11515.64</v>
      </c>
      <c r="F54" s="4">
        <v>1319</v>
      </c>
      <c r="G54" s="5">
        <v>111.37</v>
      </c>
      <c r="H54" s="6">
        <v>1.0015000000000001</v>
      </c>
      <c r="I54" s="6">
        <v>3798.44</v>
      </c>
      <c r="J54" s="4">
        <v>95</v>
      </c>
      <c r="K54" s="4">
        <v>66.03</v>
      </c>
      <c r="L54" s="4">
        <v>2.95</v>
      </c>
      <c r="M54" s="4">
        <v>1.3261000000000001</v>
      </c>
      <c r="N54" s="4">
        <v>453</v>
      </c>
      <c r="O54" s="4">
        <v>30</v>
      </c>
    </row>
    <row r="55" spans="1:15" x14ac:dyDescent="0.3">
      <c r="A55" s="2">
        <v>43555</v>
      </c>
      <c r="B55" s="4">
        <v>11623.9</v>
      </c>
      <c r="C55" s="4">
        <v>7378.77</v>
      </c>
      <c r="D55" s="5">
        <v>3090.7579999999998</v>
      </c>
      <c r="E55" s="4">
        <v>11526.04</v>
      </c>
      <c r="F55" s="4">
        <v>1290</v>
      </c>
      <c r="G55" s="5">
        <v>110.84</v>
      </c>
      <c r="H55" s="6">
        <v>1.0044999999999999</v>
      </c>
      <c r="I55" s="6">
        <v>4165.6000000000004</v>
      </c>
      <c r="J55" s="4">
        <v>95</v>
      </c>
      <c r="K55" s="4">
        <v>68.39</v>
      </c>
      <c r="L55" s="4">
        <v>2.94</v>
      </c>
      <c r="M55" s="4">
        <v>1.3030999999999999</v>
      </c>
      <c r="N55" s="4">
        <v>458</v>
      </c>
      <c r="O55" s="4">
        <v>28</v>
      </c>
    </row>
    <row r="56" spans="1:15" x14ac:dyDescent="0.3">
      <c r="A56" s="2">
        <v>43585</v>
      </c>
      <c r="B56" s="4">
        <v>11748.15</v>
      </c>
      <c r="C56" s="4">
        <v>7781.46</v>
      </c>
      <c r="D56" s="5">
        <v>3078.3389000000002</v>
      </c>
      <c r="E56" s="4">
        <v>12344.08</v>
      </c>
      <c r="F56" s="4">
        <v>1283</v>
      </c>
      <c r="G56" s="5">
        <v>111.41</v>
      </c>
      <c r="H56" s="6">
        <v>0.98099999999999998</v>
      </c>
      <c r="I56" s="6">
        <v>5236.75</v>
      </c>
      <c r="J56" s="4">
        <v>92</v>
      </c>
      <c r="K56" s="4">
        <v>72.8</v>
      </c>
      <c r="L56" s="4">
        <v>2.9</v>
      </c>
      <c r="M56" s="4">
        <v>1.3030999999999999</v>
      </c>
      <c r="N56" s="4">
        <v>419</v>
      </c>
      <c r="O56" s="4">
        <v>28</v>
      </c>
    </row>
    <row r="57" spans="1:15" x14ac:dyDescent="0.3">
      <c r="A57" s="2">
        <v>43616</v>
      </c>
      <c r="B57" s="4">
        <v>11922.8</v>
      </c>
      <c r="C57" s="4">
        <v>7127.96</v>
      </c>
      <c r="D57" s="5">
        <v>2898.6961000000001</v>
      </c>
      <c r="E57" s="4">
        <v>11726.84</v>
      </c>
      <c r="F57" s="4">
        <v>1293</v>
      </c>
      <c r="G57" s="5">
        <v>108.26</v>
      </c>
      <c r="H57" s="6">
        <v>0.99890000000000001</v>
      </c>
      <c r="I57" s="6">
        <v>8498.91</v>
      </c>
      <c r="J57" s="4">
        <v>105</v>
      </c>
      <c r="K57" s="4">
        <v>64.489999999999995</v>
      </c>
      <c r="L57" s="4">
        <v>2.65</v>
      </c>
      <c r="M57" s="4">
        <v>1.2630999999999999</v>
      </c>
      <c r="N57" s="4">
        <v>503</v>
      </c>
      <c r="O57" s="4">
        <v>28</v>
      </c>
    </row>
    <row r="58" spans="1:15" x14ac:dyDescent="0.3">
      <c r="A58" s="2">
        <v>43646</v>
      </c>
      <c r="B58" s="4">
        <v>11788.85</v>
      </c>
      <c r="C58" s="4">
        <v>7671.08</v>
      </c>
      <c r="D58" s="5">
        <v>2978.8784000000001</v>
      </c>
      <c r="E58" s="4">
        <v>12398.8</v>
      </c>
      <c r="F58" s="4">
        <v>1415</v>
      </c>
      <c r="G58" s="5">
        <v>107.88</v>
      </c>
      <c r="H58" s="6">
        <v>1.0242</v>
      </c>
      <c r="I58" s="6">
        <v>11383.54</v>
      </c>
      <c r="J58" s="4">
        <v>108</v>
      </c>
      <c r="K58" s="4">
        <v>66.55</v>
      </c>
      <c r="L58" s="4">
        <v>2.71</v>
      </c>
      <c r="M58" s="4">
        <v>1.2693000000000001</v>
      </c>
      <c r="N58" s="4">
        <v>528</v>
      </c>
      <c r="O58" s="4">
        <v>28</v>
      </c>
    </row>
    <row r="59" spans="1:15" x14ac:dyDescent="0.3">
      <c r="A59" s="2">
        <v>43677</v>
      </c>
      <c r="B59" s="4">
        <v>11118</v>
      </c>
      <c r="C59" s="4">
        <v>7848.78</v>
      </c>
      <c r="D59" s="5">
        <v>2932.5057999999999</v>
      </c>
      <c r="E59" s="4">
        <v>12189.04</v>
      </c>
      <c r="F59" s="4">
        <v>1432</v>
      </c>
      <c r="G59" s="5">
        <v>108.74</v>
      </c>
      <c r="H59" s="6">
        <v>1.0058</v>
      </c>
      <c r="I59" s="6">
        <v>10028.68</v>
      </c>
      <c r="J59" s="4">
        <v>100</v>
      </c>
      <c r="K59" s="4">
        <v>65.17</v>
      </c>
      <c r="L59" s="4">
        <v>2.66</v>
      </c>
      <c r="M59" s="4">
        <v>1.2157</v>
      </c>
      <c r="N59" s="4">
        <v>487</v>
      </c>
      <c r="O59" s="4">
        <v>28</v>
      </c>
    </row>
    <row r="60" spans="1:15" x14ac:dyDescent="0.3">
      <c r="A60" s="2">
        <v>43708</v>
      </c>
      <c r="B60" s="4">
        <v>11023.25</v>
      </c>
      <c r="C60" s="4">
        <v>7691</v>
      </c>
      <c r="D60" s="5">
        <v>2886.2365</v>
      </c>
      <c r="E60" s="4">
        <v>11939.28</v>
      </c>
      <c r="F60" s="4">
        <v>1531</v>
      </c>
      <c r="G60" s="5">
        <v>106.29</v>
      </c>
      <c r="H60" s="6">
        <v>1.0098</v>
      </c>
      <c r="I60" s="6">
        <v>9487.7999999999993</v>
      </c>
      <c r="J60" s="4">
        <v>94</v>
      </c>
      <c r="K60" s="4">
        <v>60.43</v>
      </c>
      <c r="L60" s="4">
        <v>2.5299999999999998</v>
      </c>
      <c r="M60" s="4">
        <v>1.2156</v>
      </c>
      <c r="N60" s="4">
        <v>451</v>
      </c>
      <c r="O60" s="4">
        <v>29</v>
      </c>
    </row>
    <row r="61" spans="1:15" x14ac:dyDescent="0.3">
      <c r="A61" s="2">
        <v>43738</v>
      </c>
      <c r="B61" s="4">
        <v>11474.45</v>
      </c>
      <c r="C61" s="4">
        <v>7749.45</v>
      </c>
      <c r="D61" s="5">
        <v>2905.1891999999998</v>
      </c>
      <c r="E61" s="4">
        <v>12428.08</v>
      </c>
      <c r="F61" s="4">
        <v>1489</v>
      </c>
      <c r="G61" s="5">
        <v>108.06</v>
      </c>
      <c r="H61" s="6">
        <v>1.0018</v>
      </c>
      <c r="I61" s="6">
        <v>8260</v>
      </c>
      <c r="J61" s="4">
        <v>101</v>
      </c>
      <c r="K61" s="4">
        <v>60.78</v>
      </c>
      <c r="L61" s="4">
        <v>2.56</v>
      </c>
      <c r="M61" s="4">
        <v>1.2286999999999999</v>
      </c>
      <c r="N61" s="4">
        <v>496</v>
      </c>
      <c r="O61" s="4">
        <v>29</v>
      </c>
    </row>
    <row r="62" spans="1:15" x14ac:dyDescent="0.3">
      <c r="A62" s="2">
        <v>43769</v>
      </c>
      <c r="B62" s="4">
        <v>11877.45</v>
      </c>
      <c r="C62" s="4">
        <v>8083.83</v>
      </c>
      <c r="D62" s="5">
        <v>2929.0560999999998</v>
      </c>
      <c r="E62" s="4">
        <v>12866.79</v>
      </c>
      <c r="F62" s="4">
        <v>1498</v>
      </c>
      <c r="G62" s="5">
        <v>108.02</v>
      </c>
      <c r="H62" s="6">
        <v>1.0135000000000001</v>
      </c>
      <c r="I62" s="6">
        <v>9190.7900000000009</v>
      </c>
      <c r="J62" s="4">
        <v>102</v>
      </c>
      <c r="K62" s="4">
        <v>60.23</v>
      </c>
      <c r="L62" s="4">
        <v>2.63</v>
      </c>
      <c r="M62" s="4">
        <v>1.294</v>
      </c>
      <c r="N62" s="4">
        <v>509</v>
      </c>
      <c r="O62" s="4">
        <v>31</v>
      </c>
    </row>
    <row r="63" spans="1:15" x14ac:dyDescent="0.3">
      <c r="A63" s="2">
        <v>43799</v>
      </c>
      <c r="B63" s="4">
        <v>12056.05</v>
      </c>
      <c r="C63" s="4">
        <v>8403.69</v>
      </c>
      <c r="D63" s="5">
        <v>2871.9812999999999</v>
      </c>
      <c r="E63" s="4">
        <v>13236.38</v>
      </c>
      <c r="F63" s="4">
        <v>1459</v>
      </c>
      <c r="G63" s="5">
        <v>109.51</v>
      </c>
      <c r="H63" s="6">
        <v>0.99960000000000004</v>
      </c>
      <c r="I63" s="6">
        <v>7544.95</v>
      </c>
      <c r="J63" s="4">
        <v>119</v>
      </c>
      <c r="K63" s="4">
        <v>62.43</v>
      </c>
      <c r="L63" s="4">
        <v>2.64</v>
      </c>
      <c r="M63" s="4">
        <v>1.2932999999999999</v>
      </c>
      <c r="N63" s="4">
        <v>548</v>
      </c>
      <c r="O63" s="4">
        <v>30</v>
      </c>
    </row>
    <row r="64" spans="1:15" x14ac:dyDescent="0.3">
      <c r="A64" s="2">
        <v>43830</v>
      </c>
      <c r="B64" s="4">
        <v>12168.45</v>
      </c>
      <c r="C64" s="4">
        <v>8733.07</v>
      </c>
      <c r="D64" s="5">
        <v>3050.1239999999998</v>
      </c>
      <c r="E64" s="4">
        <v>13249.01</v>
      </c>
      <c r="F64" s="4">
        <v>1523</v>
      </c>
      <c r="G64" s="5">
        <v>108.61</v>
      </c>
      <c r="H64" s="6">
        <v>1.0327999999999999</v>
      </c>
      <c r="I64" s="6">
        <v>7157.75</v>
      </c>
      <c r="J64" s="4">
        <v>130</v>
      </c>
      <c r="K64" s="4">
        <v>66</v>
      </c>
      <c r="L64" s="4">
        <v>2.79</v>
      </c>
      <c r="M64" s="4">
        <v>1.3259000000000001</v>
      </c>
      <c r="N64" s="4">
        <v>559</v>
      </c>
      <c r="O64" s="4">
        <v>34</v>
      </c>
    </row>
    <row r="65" spans="1:15" x14ac:dyDescent="0.3">
      <c r="A65" s="2">
        <v>43861</v>
      </c>
      <c r="B65" s="4">
        <v>11962.1</v>
      </c>
      <c r="C65" s="4">
        <v>8991.51</v>
      </c>
      <c r="D65" s="5">
        <v>2976.5281</v>
      </c>
      <c r="E65" s="4">
        <v>12981.97</v>
      </c>
      <c r="F65" s="4">
        <v>1572</v>
      </c>
      <c r="G65" s="5">
        <v>108.38</v>
      </c>
      <c r="H65" s="6">
        <v>1.038</v>
      </c>
      <c r="I65" s="6">
        <v>9383.7999999999993</v>
      </c>
      <c r="J65" s="4">
        <v>103</v>
      </c>
      <c r="K65" s="4">
        <v>58.16</v>
      </c>
      <c r="L65" s="4">
        <v>2.52</v>
      </c>
      <c r="M65" s="4">
        <v>1.3199000000000001</v>
      </c>
      <c r="N65" s="4">
        <v>554</v>
      </c>
      <c r="O65" s="4">
        <v>30</v>
      </c>
    </row>
    <row r="66" spans="1:15" x14ac:dyDescent="0.3">
      <c r="A66" s="2">
        <v>43890</v>
      </c>
      <c r="B66" s="4">
        <v>11201.75</v>
      </c>
      <c r="C66" s="4">
        <v>8461.83</v>
      </c>
      <c r="D66" s="5">
        <v>2880.3038000000001</v>
      </c>
      <c r="E66" s="4">
        <v>11890.35</v>
      </c>
      <c r="F66" s="4">
        <v>1640</v>
      </c>
      <c r="G66" s="5">
        <v>108.07</v>
      </c>
      <c r="H66" s="6">
        <v>1.0356000000000001</v>
      </c>
      <c r="I66" s="6">
        <v>8634.11</v>
      </c>
      <c r="J66" s="4">
        <v>110</v>
      </c>
      <c r="K66" s="4">
        <v>50.52</v>
      </c>
      <c r="L66" s="4">
        <v>2.5499999999999998</v>
      </c>
      <c r="M66" s="4">
        <v>1.282</v>
      </c>
      <c r="N66" s="4">
        <v>529</v>
      </c>
      <c r="O66" s="4">
        <v>28</v>
      </c>
    </row>
    <row r="67" spans="1:15" x14ac:dyDescent="0.3">
      <c r="A67" s="2">
        <v>43921</v>
      </c>
      <c r="B67" s="4">
        <v>8597.75</v>
      </c>
      <c r="C67" s="4">
        <v>7813.5</v>
      </c>
      <c r="D67" s="5">
        <v>2750.2962000000002</v>
      </c>
      <c r="E67" s="4">
        <v>9935.84</v>
      </c>
      <c r="F67" s="4">
        <v>1616</v>
      </c>
      <c r="G67" s="5">
        <v>107.53</v>
      </c>
      <c r="H67" s="6">
        <v>1.0404</v>
      </c>
      <c r="I67" s="6">
        <v>6474.1</v>
      </c>
      <c r="J67" s="4">
        <v>120</v>
      </c>
      <c r="K67" s="4">
        <v>22.74</v>
      </c>
      <c r="L67" s="4">
        <v>2.2400000000000002</v>
      </c>
      <c r="M67" s="4">
        <v>1.2418</v>
      </c>
      <c r="N67" s="4">
        <v>569</v>
      </c>
      <c r="O67" s="4">
        <v>27</v>
      </c>
    </row>
    <row r="68" spans="1:15" x14ac:dyDescent="0.3">
      <c r="A68" s="2">
        <v>43951</v>
      </c>
      <c r="B68" s="4">
        <v>9859.9</v>
      </c>
      <c r="C68" s="4">
        <v>9000.51</v>
      </c>
      <c r="D68" s="5">
        <v>2860.0821999999998</v>
      </c>
      <c r="E68" s="4">
        <v>10861.64</v>
      </c>
      <c r="F68" s="4">
        <v>1720</v>
      </c>
      <c r="G68" s="5">
        <v>107.17</v>
      </c>
      <c r="H68" s="6">
        <v>1.0356000000000001</v>
      </c>
      <c r="I68" s="6">
        <v>8822.59</v>
      </c>
      <c r="J68" s="4">
        <v>105</v>
      </c>
      <c r="K68" s="4">
        <v>25.27</v>
      </c>
      <c r="L68" s="4">
        <v>2.35</v>
      </c>
      <c r="M68" s="4">
        <v>1.2592000000000001</v>
      </c>
      <c r="N68" s="4">
        <v>530</v>
      </c>
      <c r="O68" s="4">
        <v>26</v>
      </c>
    </row>
    <row r="69" spans="1:15" x14ac:dyDescent="0.3">
      <c r="A69" s="2">
        <v>43982</v>
      </c>
      <c r="B69" s="4">
        <v>9580.2999999999993</v>
      </c>
      <c r="C69" s="4">
        <v>9555.5300000000007</v>
      </c>
      <c r="D69" s="5">
        <v>2852.3512000000001</v>
      </c>
      <c r="E69" s="4">
        <v>11586.85</v>
      </c>
      <c r="F69" s="4">
        <v>1719</v>
      </c>
      <c r="G69" s="5">
        <v>107.77</v>
      </c>
      <c r="H69" s="6">
        <v>1.04</v>
      </c>
      <c r="I69" s="6">
        <v>9507.92</v>
      </c>
      <c r="J69" s="4">
        <v>96</v>
      </c>
      <c r="K69" s="4">
        <v>35.33</v>
      </c>
      <c r="L69" s="4">
        <v>2.4300000000000002</v>
      </c>
      <c r="M69" s="4">
        <v>1.2343999999999999</v>
      </c>
      <c r="N69" s="4">
        <v>521</v>
      </c>
      <c r="O69" s="4">
        <v>27</v>
      </c>
    </row>
    <row r="70" spans="1:15" x14ac:dyDescent="0.3">
      <c r="A70" s="2">
        <v>44012</v>
      </c>
      <c r="B70" s="4">
        <v>10302.1</v>
      </c>
      <c r="C70" s="4">
        <v>10156.85</v>
      </c>
      <c r="D70" s="5">
        <v>2984.6741000000002</v>
      </c>
      <c r="E70" s="4">
        <v>12310.93</v>
      </c>
      <c r="F70" s="4">
        <v>1773</v>
      </c>
      <c r="G70" s="5">
        <v>107.92</v>
      </c>
      <c r="H70" s="6">
        <v>1.0555000000000001</v>
      </c>
      <c r="I70" s="6">
        <v>9144.25</v>
      </c>
      <c r="J70" s="4">
        <v>100</v>
      </c>
      <c r="K70" s="4">
        <v>41.15</v>
      </c>
      <c r="L70" s="4">
        <v>2.71</v>
      </c>
      <c r="M70" s="4">
        <v>1.2399</v>
      </c>
      <c r="N70" s="4">
        <v>490</v>
      </c>
      <c r="O70" s="4">
        <v>28</v>
      </c>
    </row>
    <row r="71" spans="1:15" x14ac:dyDescent="0.3">
      <c r="A71" s="2">
        <v>44043</v>
      </c>
      <c r="B71" s="4">
        <v>11073.45</v>
      </c>
      <c r="C71" s="4">
        <v>10905.88</v>
      </c>
      <c r="D71" s="5">
        <v>3310.0065</v>
      </c>
      <c r="E71" s="4">
        <v>12313.36</v>
      </c>
      <c r="F71" s="4">
        <v>1971</v>
      </c>
      <c r="G71" s="5">
        <v>105.88</v>
      </c>
      <c r="H71" s="6">
        <v>1.0952</v>
      </c>
      <c r="I71" s="6">
        <v>11340.25</v>
      </c>
      <c r="J71" s="4">
        <v>119</v>
      </c>
      <c r="K71" s="4">
        <v>43.3</v>
      </c>
      <c r="L71" s="4">
        <v>2.86</v>
      </c>
      <c r="M71" s="4">
        <v>1.3088</v>
      </c>
      <c r="N71" s="4">
        <v>531</v>
      </c>
      <c r="O71" s="4">
        <v>31</v>
      </c>
    </row>
    <row r="72" spans="1:15" x14ac:dyDescent="0.3">
      <c r="A72" s="2">
        <v>44074</v>
      </c>
      <c r="B72" s="4">
        <v>11387.5</v>
      </c>
      <c r="C72" s="4">
        <v>12110.7</v>
      </c>
      <c r="D72" s="5">
        <v>3395.6774999999998</v>
      </c>
      <c r="E72" s="4">
        <v>12945.38</v>
      </c>
      <c r="F72" s="4">
        <v>1963</v>
      </c>
      <c r="G72" s="5">
        <v>105.89</v>
      </c>
      <c r="H72" s="6">
        <v>1.1063000000000001</v>
      </c>
      <c r="I72" s="6">
        <v>11680.47</v>
      </c>
      <c r="J72" s="4">
        <v>130</v>
      </c>
      <c r="K72" s="4">
        <v>45.28</v>
      </c>
      <c r="L72" s="4">
        <v>3.04</v>
      </c>
      <c r="M72" s="4">
        <v>1.3369</v>
      </c>
      <c r="N72" s="4">
        <v>544</v>
      </c>
      <c r="O72" s="4">
        <v>33</v>
      </c>
    </row>
    <row r="73" spans="1:15" x14ac:dyDescent="0.3">
      <c r="A73" s="2">
        <v>44104</v>
      </c>
      <c r="B73" s="4">
        <v>11247.55</v>
      </c>
      <c r="C73" s="4">
        <v>11418.06</v>
      </c>
      <c r="D73" s="5">
        <v>3218.0520999999999</v>
      </c>
      <c r="E73" s="4">
        <v>12760.73</v>
      </c>
      <c r="F73" s="4">
        <v>1888</v>
      </c>
      <c r="G73" s="5">
        <v>105.45</v>
      </c>
      <c r="H73" s="6">
        <v>1.0854999999999999</v>
      </c>
      <c r="I73" s="6">
        <v>10711.5</v>
      </c>
      <c r="J73" s="4">
        <v>111</v>
      </c>
      <c r="K73" s="4">
        <v>40.950000000000003</v>
      </c>
      <c r="L73" s="4">
        <v>3.03</v>
      </c>
      <c r="M73" s="4">
        <v>1.2916000000000001</v>
      </c>
      <c r="N73" s="4">
        <v>578</v>
      </c>
      <c r="O73" s="4">
        <v>33</v>
      </c>
    </row>
    <row r="74" spans="1:15" x14ac:dyDescent="0.3">
      <c r="A74" s="2">
        <v>44135</v>
      </c>
      <c r="B74" s="4">
        <v>11642.4</v>
      </c>
      <c r="C74" s="4">
        <v>11052.95</v>
      </c>
      <c r="D74" s="5">
        <v>3224.5324999999998</v>
      </c>
      <c r="E74" s="4">
        <v>11556.48</v>
      </c>
      <c r="F74" s="4">
        <v>1874</v>
      </c>
      <c r="G74" s="5">
        <v>104.64</v>
      </c>
      <c r="H74" s="6">
        <v>1.0904</v>
      </c>
      <c r="I74" s="6">
        <v>13840</v>
      </c>
      <c r="J74" s="4">
        <v>104</v>
      </c>
      <c r="K74" s="4">
        <v>37.46</v>
      </c>
      <c r="L74" s="4">
        <v>3.04</v>
      </c>
      <c r="M74" s="4">
        <v>1.2941</v>
      </c>
      <c r="N74" s="4">
        <v>599</v>
      </c>
      <c r="O74" s="4">
        <v>34</v>
      </c>
    </row>
    <row r="75" spans="1:15" x14ac:dyDescent="0.3">
      <c r="A75" s="2">
        <v>44165</v>
      </c>
      <c r="B75" s="4">
        <v>12968.95</v>
      </c>
      <c r="C75" s="4">
        <v>12268.32</v>
      </c>
      <c r="D75" s="5">
        <v>3391.7550999999999</v>
      </c>
      <c r="E75" s="4">
        <v>13291.16</v>
      </c>
      <c r="F75" s="4">
        <v>1768</v>
      </c>
      <c r="G75" s="5">
        <v>104.27</v>
      </c>
      <c r="H75" s="6">
        <v>1.0996999999999999</v>
      </c>
      <c r="I75" s="6">
        <v>19376.240000000002</v>
      </c>
      <c r="J75" s="4">
        <v>121</v>
      </c>
      <c r="K75" s="4">
        <v>47.59</v>
      </c>
      <c r="L75" s="4">
        <v>3.42</v>
      </c>
      <c r="M75" s="4">
        <v>1.3321000000000001</v>
      </c>
      <c r="N75" s="4">
        <v>580</v>
      </c>
      <c r="O75" s="4">
        <v>38</v>
      </c>
    </row>
    <row r="76" spans="1:15" x14ac:dyDescent="0.3">
      <c r="A76" s="2">
        <v>44196</v>
      </c>
      <c r="B76" s="4">
        <v>13981.75</v>
      </c>
      <c r="C76" s="4">
        <v>12888.28</v>
      </c>
      <c r="D76" s="5">
        <v>3473.0693000000001</v>
      </c>
      <c r="E76" s="4">
        <v>13718.78</v>
      </c>
      <c r="F76" s="4">
        <v>1889</v>
      </c>
      <c r="G76" s="5">
        <v>103.24</v>
      </c>
      <c r="H76" s="6">
        <v>1.1293</v>
      </c>
      <c r="I76" s="6">
        <v>28987.599999999999</v>
      </c>
      <c r="J76" s="4">
        <v>128</v>
      </c>
      <c r="K76" s="4">
        <v>51.8</v>
      </c>
      <c r="L76" s="4">
        <v>3.51</v>
      </c>
      <c r="M76" s="4">
        <v>1.3673</v>
      </c>
      <c r="N76" s="4">
        <v>641</v>
      </c>
      <c r="O76" s="4">
        <v>43</v>
      </c>
    </row>
    <row r="77" spans="1:15" x14ac:dyDescent="0.3">
      <c r="A77" s="2">
        <v>44227</v>
      </c>
      <c r="B77" s="4">
        <v>13634.6</v>
      </c>
      <c r="C77" s="4">
        <v>12925.38</v>
      </c>
      <c r="D77" s="5">
        <v>3483.0691999999999</v>
      </c>
      <c r="E77" s="4">
        <v>13432.87</v>
      </c>
      <c r="F77" s="4">
        <v>1846</v>
      </c>
      <c r="G77" s="5">
        <v>104.68</v>
      </c>
      <c r="H77" s="6">
        <v>1.1228</v>
      </c>
      <c r="I77" s="6">
        <v>32321.4</v>
      </c>
      <c r="J77" s="4">
        <v>123</v>
      </c>
      <c r="K77" s="4">
        <v>55.88</v>
      </c>
      <c r="L77" s="4">
        <v>3.57</v>
      </c>
      <c r="M77" s="4">
        <v>1.3702000000000001</v>
      </c>
      <c r="N77" s="4">
        <v>663</v>
      </c>
      <c r="O77" s="4">
        <v>45</v>
      </c>
    </row>
    <row r="78" spans="1:15" x14ac:dyDescent="0.3">
      <c r="A78" s="2">
        <v>44255</v>
      </c>
      <c r="B78" s="4">
        <v>14529.15</v>
      </c>
      <c r="C78" s="4">
        <v>12909.44</v>
      </c>
      <c r="D78" s="5">
        <v>3509.0803999999998</v>
      </c>
      <c r="E78" s="4">
        <v>13786.29</v>
      </c>
      <c r="F78" s="4">
        <v>1766</v>
      </c>
      <c r="G78" s="5">
        <v>106.58</v>
      </c>
      <c r="H78" s="6">
        <v>1.1006</v>
      </c>
      <c r="I78" s="6">
        <v>43177.77</v>
      </c>
      <c r="J78" s="4">
        <v>137</v>
      </c>
      <c r="K78" s="4">
        <v>66.13</v>
      </c>
      <c r="L78" s="4">
        <v>4.09</v>
      </c>
      <c r="M78" s="4">
        <v>1.3932</v>
      </c>
      <c r="N78" s="4">
        <v>655</v>
      </c>
      <c r="O78" s="4">
        <v>51</v>
      </c>
    </row>
    <row r="79" spans="1:15" x14ac:dyDescent="0.3">
      <c r="A79" s="2">
        <v>44286</v>
      </c>
      <c r="B79" s="4">
        <v>14690.7</v>
      </c>
      <c r="C79" s="4">
        <v>13091.44</v>
      </c>
      <c r="D79" s="5">
        <v>3441.9115000000002</v>
      </c>
      <c r="E79" s="4">
        <v>15008.34</v>
      </c>
      <c r="F79" s="4">
        <v>1681</v>
      </c>
      <c r="G79" s="5">
        <v>110.7</v>
      </c>
      <c r="H79" s="6">
        <v>1.0595000000000001</v>
      </c>
      <c r="I79" s="6">
        <v>58950.02</v>
      </c>
      <c r="J79" s="4">
        <v>124</v>
      </c>
      <c r="K79" s="4">
        <v>63.54</v>
      </c>
      <c r="L79" s="4">
        <v>4</v>
      </c>
      <c r="M79" s="4">
        <v>1.3778999999999999</v>
      </c>
      <c r="N79" s="4">
        <v>618</v>
      </c>
      <c r="O79" s="4">
        <v>53</v>
      </c>
    </row>
    <row r="80" spans="1:15" x14ac:dyDescent="0.3">
      <c r="A80" s="2">
        <v>44316</v>
      </c>
      <c r="B80" s="4">
        <v>14631.1</v>
      </c>
      <c r="C80" s="4">
        <v>13860.76</v>
      </c>
      <c r="D80" s="5">
        <v>3446.8564000000001</v>
      </c>
      <c r="E80" s="4">
        <v>15135.91</v>
      </c>
      <c r="F80" s="4">
        <v>1771</v>
      </c>
      <c r="G80" s="5">
        <v>109.27</v>
      </c>
      <c r="H80" s="6">
        <v>1.0945</v>
      </c>
      <c r="I80" s="6">
        <v>56802.9</v>
      </c>
      <c r="J80" s="4">
        <v>140</v>
      </c>
      <c r="K80" s="4">
        <v>67.25</v>
      </c>
      <c r="L80" s="4">
        <v>4.4800000000000004</v>
      </c>
      <c r="M80" s="4">
        <v>1.3814</v>
      </c>
      <c r="N80" s="4">
        <v>743</v>
      </c>
      <c r="O80" s="4">
        <v>68</v>
      </c>
    </row>
    <row r="81" spans="1:15" x14ac:dyDescent="0.3">
      <c r="A81" s="2">
        <v>44347</v>
      </c>
      <c r="B81" s="4">
        <v>15582.8</v>
      </c>
      <c r="C81" s="4">
        <v>13686.51</v>
      </c>
      <c r="D81" s="5">
        <v>3615.4773</v>
      </c>
      <c r="E81" s="4">
        <v>15421.13</v>
      </c>
      <c r="F81" s="4">
        <v>1907</v>
      </c>
      <c r="G81" s="5">
        <v>109.54</v>
      </c>
      <c r="H81" s="6">
        <v>1.1115999999999999</v>
      </c>
      <c r="I81" s="6">
        <v>36685.94</v>
      </c>
      <c r="J81" s="4">
        <v>162</v>
      </c>
      <c r="K81" s="4">
        <v>69.319999999999993</v>
      </c>
      <c r="L81" s="4">
        <v>4.68</v>
      </c>
      <c r="M81" s="4">
        <v>1.4209000000000001</v>
      </c>
      <c r="N81" s="4">
        <v>664</v>
      </c>
      <c r="O81" s="4">
        <v>66</v>
      </c>
    </row>
    <row r="82" spans="1:15" x14ac:dyDescent="0.3">
      <c r="A82" s="2">
        <v>44377</v>
      </c>
      <c r="B82" s="4">
        <v>15721.5</v>
      </c>
      <c r="C82" s="4">
        <v>14554.8</v>
      </c>
      <c r="D82" s="5">
        <v>3591.1970000000001</v>
      </c>
      <c r="E82" s="4">
        <v>15531.04</v>
      </c>
      <c r="F82" s="4">
        <v>1759</v>
      </c>
      <c r="G82" s="5">
        <v>111.1</v>
      </c>
      <c r="H82" s="6">
        <v>1.0807</v>
      </c>
      <c r="I82" s="6">
        <v>34576.959999999999</v>
      </c>
      <c r="J82" s="4">
        <v>159</v>
      </c>
      <c r="K82" s="4">
        <v>75.13</v>
      </c>
      <c r="L82" s="4">
        <v>4.3</v>
      </c>
      <c r="M82" s="4">
        <v>1.3827</v>
      </c>
      <c r="N82" s="4">
        <v>672</v>
      </c>
      <c r="O82" s="4">
        <v>65</v>
      </c>
    </row>
    <row r="83" spans="1:15" x14ac:dyDescent="0.3">
      <c r="A83" s="2">
        <v>44408</v>
      </c>
      <c r="B83" s="4">
        <v>15763.05</v>
      </c>
      <c r="C83" s="4">
        <v>14959.9</v>
      </c>
      <c r="D83" s="5">
        <v>3397.3573999999999</v>
      </c>
      <c r="E83" s="4">
        <v>15544.39</v>
      </c>
      <c r="F83" s="4">
        <v>1827</v>
      </c>
      <c r="G83" s="5">
        <v>109.7</v>
      </c>
      <c r="H83" s="6">
        <v>1.1040000000000001</v>
      </c>
      <c r="I83" s="6">
        <v>41537.42</v>
      </c>
      <c r="J83" s="4">
        <v>180</v>
      </c>
      <c r="K83" s="4">
        <v>76.33</v>
      </c>
      <c r="L83" s="4">
        <v>4.4800000000000004</v>
      </c>
      <c r="M83" s="4">
        <v>1.3900999999999999</v>
      </c>
      <c r="N83" s="4">
        <v>704</v>
      </c>
      <c r="O83" s="4">
        <v>66</v>
      </c>
    </row>
    <row r="84" spans="1:15" x14ac:dyDescent="0.3">
      <c r="A84" s="2">
        <v>44439</v>
      </c>
      <c r="B84" s="4">
        <v>17132.2</v>
      </c>
      <c r="C84" s="4">
        <v>15582.51</v>
      </c>
      <c r="D84" s="5">
        <v>3543.9402</v>
      </c>
      <c r="E84" s="4">
        <v>15835.09</v>
      </c>
      <c r="F84" s="4">
        <v>1818</v>
      </c>
      <c r="G84" s="5">
        <v>110.02</v>
      </c>
      <c r="H84" s="6">
        <v>1.0924</v>
      </c>
      <c r="I84" s="6">
        <v>47003.1</v>
      </c>
      <c r="J84" s="4">
        <v>193</v>
      </c>
      <c r="K84" s="4">
        <v>72.989999999999995</v>
      </c>
      <c r="L84" s="4">
        <v>4.3600000000000003</v>
      </c>
      <c r="M84" s="4">
        <v>1.3754</v>
      </c>
      <c r="N84" s="4">
        <v>707</v>
      </c>
      <c r="O84" s="4">
        <v>59</v>
      </c>
    </row>
    <row r="85" spans="1:15" x14ac:dyDescent="0.3">
      <c r="A85" s="2">
        <v>44469</v>
      </c>
      <c r="B85" s="4">
        <v>17618.150000000001</v>
      </c>
      <c r="C85" s="4">
        <v>14689.62</v>
      </c>
      <c r="D85" s="5">
        <v>3568.1668</v>
      </c>
      <c r="E85" s="4">
        <v>15260.69</v>
      </c>
      <c r="F85" s="4">
        <v>1730</v>
      </c>
      <c r="G85" s="5">
        <v>111.27</v>
      </c>
      <c r="H85" s="6">
        <v>1.0730999999999999</v>
      </c>
      <c r="I85" s="6">
        <v>43438.5</v>
      </c>
      <c r="J85" s="4">
        <v>194</v>
      </c>
      <c r="K85" s="4">
        <v>78.52</v>
      </c>
      <c r="L85" s="4">
        <v>4.09</v>
      </c>
      <c r="M85" s="4">
        <v>1.3472</v>
      </c>
      <c r="N85" s="4">
        <v>726</v>
      </c>
      <c r="O85" s="4">
        <v>59</v>
      </c>
    </row>
    <row r="86" spans="1:15" x14ac:dyDescent="0.3">
      <c r="A86" s="2">
        <v>44500</v>
      </c>
      <c r="B86" s="4">
        <v>17671.650000000001</v>
      </c>
      <c r="C86" s="4">
        <v>15850.47</v>
      </c>
      <c r="D86" s="5">
        <v>3547.3361</v>
      </c>
      <c r="E86" s="4">
        <v>15688.77</v>
      </c>
      <c r="F86" s="4">
        <v>1795</v>
      </c>
      <c r="G86" s="5">
        <v>114</v>
      </c>
      <c r="H86" s="6">
        <v>1.0916999999999999</v>
      </c>
      <c r="I86" s="6">
        <v>60655.85</v>
      </c>
      <c r="J86" s="4">
        <v>204</v>
      </c>
      <c r="K86" s="4">
        <v>84.38</v>
      </c>
      <c r="L86" s="4">
        <v>4.38</v>
      </c>
      <c r="M86" s="4">
        <v>1.3691</v>
      </c>
      <c r="N86" s="4">
        <v>773</v>
      </c>
      <c r="O86" s="4">
        <v>61</v>
      </c>
    </row>
    <row r="87" spans="1:15" x14ac:dyDescent="0.3">
      <c r="A87" s="2">
        <v>44530</v>
      </c>
      <c r="B87" s="4">
        <v>16983.2</v>
      </c>
      <c r="C87" s="4">
        <v>16135.92</v>
      </c>
      <c r="D87" s="5">
        <v>3563.8872000000001</v>
      </c>
      <c r="E87" s="4">
        <v>15100.13</v>
      </c>
      <c r="F87" s="4">
        <v>1791</v>
      </c>
      <c r="G87" s="5">
        <v>113.13</v>
      </c>
      <c r="H87" s="6">
        <v>1.0880000000000001</v>
      </c>
      <c r="I87" s="6">
        <v>57135.91</v>
      </c>
      <c r="J87" s="4">
        <v>233</v>
      </c>
      <c r="K87" s="4">
        <v>70.569999999999993</v>
      </c>
      <c r="L87" s="4">
        <v>4.28</v>
      </c>
      <c r="M87" s="4">
        <v>1.3294999999999999</v>
      </c>
      <c r="N87" s="4">
        <v>774</v>
      </c>
      <c r="O87" s="4">
        <v>55</v>
      </c>
    </row>
    <row r="88" spans="1:15" x14ac:dyDescent="0.3">
      <c r="A88" s="2">
        <v>44561</v>
      </c>
      <c r="B88" s="4">
        <v>17354.05</v>
      </c>
      <c r="C88" s="4">
        <v>16320.08</v>
      </c>
      <c r="D88" s="5">
        <v>3639.7754</v>
      </c>
      <c r="E88" s="4">
        <v>15884.86</v>
      </c>
      <c r="F88" s="4">
        <v>1818</v>
      </c>
      <c r="G88" s="5">
        <v>115.08</v>
      </c>
      <c r="H88" s="6">
        <v>1.0958000000000001</v>
      </c>
      <c r="I88" s="6">
        <v>46309.68</v>
      </c>
      <c r="J88" s="4">
        <v>226</v>
      </c>
      <c r="K88" s="4">
        <v>77.78</v>
      </c>
      <c r="L88" s="4">
        <v>4.46</v>
      </c>
      <c r="M88" s="4">
        <v>1.3529</v>
      </c>
      <c r="N88" s="4">
        <v>771</v>
      </c>
      <c r="O88" s="4">
        <v>56</v>
      </c>
    </row>
    <row r="89" spans="1:15" x14ac:dyDescent="0.3">
      <c r="A89" s="2">
        <v>44592</v>
      </c>
      <c r="B89" s="4">
        <v>17339.849999999999</v>
      </c>
      <c r="C89" s="4">
        <v>14930.05</v>
      </c>
      <c r="D89" s="5">
        <v>3361.4396999999999</v>
      </c>
      <c r="E89" s="4">
        <v>15471.2</v>
      </c>
      <c r="F89" s="4">
        <v>1788</v>
      </c>
      <c r="G89" s="5">
        <v>115.1</v>
      </c>
      <c r="H89" s="6">
        <v>1.0782</v>
      </c>
      <c r="I89" s="6">
        <v>38429.82</v>
      </c>
      <c r="J89" s="4">
        <v>235</v>
      </c>
      <c r="K89" s="4">
        <v>91.21</v>
      </c>
      <c r="L89" s="4">
        <v>4.32</v>
      </c>
      <c r="M89" s="4">
        <v>1.3445</v>
      </c>
      <c r="N89" s="4">
        <v>761</v>
      </c>
      <c r="O89" s="4">
        <v>65</v>
      </c>
    </row>
    <row r="90" spans="1:15" x14ac:dyDescent="0.3">
      <c r="A90" s="2">
        <v>44620</v>
      </c>
      <c r="B90" s="4">
        <v>16793.900000000001</v>
      </c>
      <c r="C90" s="4">
        <v>14237.81</v>
      </c>
      <c r="D90" s="5">
        <v>3462.3063999999999</v>
      </c>
      <c r="E90" s="4">
        <v>14461.02</v>
      </c>
      <c r="F90" s="4">
        <v>1909</v>
      </c>
      <c r="G90" s="5">
        <v>114.99</v>
      </c>
      <c r="H90" s="6">
        <v>1.0905</v>
      </c>
      <c r="I90" s="6">
        <v>41642.639999999999</v>
      </c>
      <c r="J90" s="4">
        <v>234</v>
      </c>
      <c r="K90" s="4">
        <v>100.99</v>
      </c>
      <c r="L90" s="4">
        <v>4.4400000000000004</v>
      </c>
      <c r="M90" s="4">
        <v>1.3419000000000001</v>
      </c>
      <c r="N90" s="4">
        <v>928</v>
      </c>
      <c r="O90" s="4">
        <v>73</v>
      </c>
    </row>
    <row r="91" spans="1:15" x14ac:dyDescent="0.3">
      <c r="A91" s="2">
        <v>44651</v>
      </c>
      <c r="B91" s="4">
        <v>17464.75</v>
      </c>
      <c r="C91" s="4">
        <v>14838.49</v>
      </c>
      <c r="D91" s="5">
        <v>3252.2029000000002</v>
      </c>
      <c r="E91" s="4">
        <v>14414.75</v>
      </c>
      <c r="F91" s="4">
        <v>1920</v>
      </c>
      <c r="G91" s="5">
        <v>121.66</v>
      </c>
      <c r="H91" s="6">
        <v>1.0833999999999999</v>
      </c>
      <c r="I91" s="6">
        <v>45769</v>
      </c>
      <c r="J91" s="4">
        <v>226</v>
      </c>
      <c r="K91" s="4">
        <v>107.91</v>
      </c>
      <c r="L91" s="4">
        <v>4.74</v>
      </c>
      <c r="M91" s="4">
        <v>1.3132999999999999</v>
      </c>
      <c r="N91" s="4">
        <v>1006</v>
      </c>
      <c r="O91" s="4">
        <v>70</v>
      </c>
    </row>
    <row r="92" spans="1:15" x14ac:dyDescent="0.3">
      <c r="A92" s="2">
        <v>44681</v>
      </c>
      <c r="B92" s="4">
        <v>17102.55</v>
      </c>
      <c r="C92" s="4">
        <v>12854.8</v>
      </c>
      <c r="D92" s="5">
        <v>3047.0623999999998</v>
      </c>
      <c r="E92" s="4">
        <v>14097.88</v>
      </c>
      <c r="F92" s="4">
        <v>1912</v>
      </c>
      <c r="G92" s="5">
        <v>129.83000000000001</v>
      </c>
      <c r="H92" s="6">
        <v>1.0269999999999999</v>
      </c>
      <c r="I92" s="6">
        <v>38319.31</v>
      </c>
      <c r="J92" s="4">
        <v>223</v>
      </c>
      <c r="K92" s="4">
        <v>109.34</v>
      </c>
      <c r="L92" s="4">
        <v>4.4000000000000004</v>
      </c>
      <c r="M92" s="4">
        <v>1.2571000000000001</v>
      </c>
      <c r="N92" s="4">
        <v>1044</v>
      </c>
      <c r="O92" s="4">
        <v>89</v>
      </c>
    </row>
    <row r="93" spans="1:15" x14ac:dyDescent="0.3">
      <c r="A93" s="2">
        <v>44712</v>
      </c>
      <c r="B93" s="4">
        <v>16584.55</v>
      </c>
      <c r="C93" s="4">
        <v>12642.1</v>
      </c>
      <c r="D93" s="5">
        <v>3186.4270999999999</v>
      </c>
      <c r="E93" s="4">
        <v>14388.35</v>
      </c>
      <c r="F93" s="4">
        <v>1855</v>
      </c>
      <c r="G93" s="5">
        <v>128.68</v>
      </c>
      <c r="H93" s="6">
        <v>1.0421</v>
      </c>
      <c r="I93" s="6">
        <v>31786.2</v>
      </c>
      <c r="J93" s="4">
        <v>231</v>
      </c>
      <c r="K93" s="4">
        <v>122.84</v>
      </c>
      <c r="L93" s="4">
        <v>4.3</v>
      </c>
      <c r="M93" s="4">
        <v>1.26</v>
      </c>
      <c r="N93" s="4">
        <v>1088</v>
      </c>
      <c r="O93" s="4">
        <v>78</v>
      </c>
    </row>
    <row r="94" spans="1:15" x14ac:dyDescent="0.3">
      <c r="A94" s="2">
        <v>44742</v>
      </c>
      <c r="B94" s="4">
        <v>15780.25</v>
      </c>
      <c r="C94" s="4">
        <v>11503.72</v>
      </c>
      <c r="D94" s="5">
        <v>3398.6161000000002</v>
      </c>
      <c r="E94" s="4">
        <v>12783.77</v>
      </c>
      <c r="F94" s="4">
        <v>1816</v>
      </c>
      <c r="G94" s="5">
        <v>135.72999999999999</v>
      </c>
      <c r="H94" s="6">
        <v>1.0468</v>
      </c>
      <c r="I94" s="6">
        <v>18734</v>
      </c>
      <c r="J94" s="4">
        <v>234</v>
      </c>
      <c r="K94" s="4">
        <v>114.81</v>
      </c>
      <c r="L94" s="4">
        <v>3.71</v>
      </c>
      <c r="M94" s="4">
        <v>1.2175</v>
      </c>
      <c r="N94" s="4">
        <v>869</v>
      </c>
      <c r="O94" s="4">
        <v>70</v>
      </c>
    </row>
    <row r="95" spans="1:15" x14ac:dyDescent="0.3">
      <c r="A95" s="2">
        <v>44773</v>
      </c>
      <c r="B95" s="4">
        <v>17158.25</v>
      </c>
      <c r="C95" s="4">
        <v>12947.98</v>
      </c>
      <c r="D95" s="5">
        <v>3253.2381999999998</v>
      </c>
      <c r="E95" s="4">
        <v>13484.05</v>
      </c>
      <c r="F95" s="4">
        <v>1768</v>
      </c>
      <c r="G95" s="5">
        <v>133.19</v>
      </c>
      <c r="H95" s="6">
        <v>1.0506</v>
      </c>
      <c r="I95" s="6">
        <v>23674.27</v>
      </c>
      <c r="J95" s="4">
        <v>217</v>
      </c>
      <c r="K95" s="4">
        <v>110.01</v>
      </c>
      <c r="L95" s="4">
        <v>3.58</v>
      </c>
      <c r="M95" s="4">
        <v>1.2165999999999999</v>
      </c>
      <c r="N95" s="4">
        <v>808</v>
      </c>
      <c r="O95" s="4">
        <v>69</v>
      </c>
    </row>
    <row r="96" spans="1:15" x14ac:dyDescent="0.3">
      <c r="A96" s="2">
        <v>44804</v>
      </c>
      <c r="B96" s="4">
        <v>17759.3</v>
      </c>
      <c r="C96" s="4">
        <v>12272.03</v>
      </c>
      <c r="D96" s="5">
        <v>3202.1378</v>
      </c>
      <c r="E96" s="4">
        <v>12834.96</v>
      </c>
      <c r="F96" s="4">
        <v>1722</v>
      </c>
      <c r="G96" s="5">
        <v>138.96</v>
      </c>
      <c r="H96" s="6">
        <v>1.0227999999999999</v>
      </c>
      <c r="I96" s="6">
        <v>20203.25</v>
      </c>
      <c r="J96" s="4">
        <v>239</v>
      </c>
      <c r="K96" s="4">
        <v>96.49</v>
      </c>
      <c r="L96" s="4">
        <v>3.52</v>
      </c>
      <c r="M96" s="4">
        <v>1.1621999999999999</v>
      </c>
      <c r="N96" s="4">
        <v>809</v>
      </c>
      <c r="O96" s="4">
        <v>73</v>
      </c>
    </row>
    <row r="97" spans="1:15" x14ac:dyDescent="0.3">
      <c r="A97" s="2">
        <v>44834</v>
      </c>
      <c r="B97" s="4">
        <v>17094.349999999999</v>
      </c>
      <c r="C97" s="4">
        <v>10971.22</v>
      </c>
      <c r="D97" s="5">
        <v>3024.3905</v>
      </c>
      <c r="E97" s="4">
        <v>12114.36</v>
      </c>
      <c r="F97" s="4">
        <v>1665</v>
      </c>
      <c r="G97" s="5">
        <v>144.75</v>
      </c>
      <c r="H97" s="6">
        <v>1.0129999999999999</v>
      </c>
      <c r="I97" s="6">
        <v>19424</v>
      </c>
      <c r="J97" s="4">
        <v>222</v>
      </c>
      <c r="K97" s="4">
        <v>87.96</v>
      </c>
      <c r="L97" s="4">
        <v>3.44</v>
      </c>
      <c r="M97" s="4">
        <v>1.1160000000000001</v>
      </c>
      <c r="N97" s="4">
        <v>922</v>
      </c>
      <c r="O97" s="4">
        <v>65</v>
      </c>
    </row>
    <row r="98" spans="1:15" x14ac:dyDescent="0.3">
      <c r="A98" s="2">
        <v>44865</v>
      </c>
      <c r="B98" s="4">
        <v>18012.2</v>
      </c>
      <c r="C98" s="4">
        <v>11405.57</v>
      </c>
      <c r="D98" s="5">
        <v>2893.4829</v>
      </c>
      <c r="E98" s="4">
        <v>13253.74</v>
      </c>
      <c r="F98" s="4">
        <v>1643</v>
      </c>
      <c r="G98" s="5">
        <v>148.71</v>
      </c>
      <c r="H98" s="6">
        <v>0.99850000000000005</v>
      </c>
      <c r="I98" s="6">
        <v>20417</v>
      </c>
      <c r="J98" s="4">
        <v>178</v>
      </c>
      <c r="K98" s="4">
        <v>94.83</v>
      </c>
      <c r="L98" s="4">
        <v>3.41</v>
      </c>
      <c r="M98" s="4">
        <v>1.1469</v>
      </c>
      <c r="N98" s="4">
        <v>882</v>
      </c>
      <c r="O98" s="4">
        <v>73</v>
      </c>
    </row>
    <row r="99" spans="1:15" x14ac:dyDescent="0.3">
      <c r="A99" s="2">
        <v>44895</v>
      </c>
      <c r="B99" s="4">
        <v>18758.349999999999</v>
      </c>
      <c r="C99" s="4">
        <v>12030.06</v>
      </c>
      <c r="D99" s="5">
        <v>3151.3353000000002</v>
      </c>
      <c r="E99" s="4">
        <v>14397.04</v>
      </c>
      <c r="F99" s="4">
        <v>1755</v>
      </c>
      <c r="G99" s="5">
        <v>138.03</v>
      </c>
      <c r="H99" s="6">
        <v>1.0569999999999999</v>
      </c>
      <c r="I99" s="6">
        <v>17095.05</v>
      </c>
      <c r="J99" s="4">
        <v>168</v>
      </c>
      <c r="K99" s="4">
        <v>85.43</v>
      </c>
      <c r="L99" s="4">
        <v>3.73</v>
      </c>
      <c r="M99" s="4">
        <v>1.2056</v>
      </c>
      <c r="N99" s="4">
        <v>772</v>
      </c>
      <c r="O99" s="4">
        <v>75</v>
      </c>
    </row>
    <row r="100" spans="1:15" x14ac:dyDescent="0.3">
      <c r="A100" s="2">
        <v>44926</v>
      </c>
      <c r="B100" s="4">
        <v>18105.3</v>
      </c>
      <c r="C100" s="4">
        <v>10939.76</v>
      </c>
      <c r="D100" s="5">
        <v>3089.2579000000001</v>
      </c>
      <c r="E100" s="4">
        <v>13923.59</v>
      </c>
      <c r="F100" s="4">
        <v>1817</v>
      </c>
      <c r="G100" s="5">
        <v>131.11000000000001</v>
      </c>
      <c r="H100" s="6">
        <v>1.0812999999999999</v>
      </c>
      <c r="I100" s="6">
        <v>16539.61</v>
      </c>
      <c r="J100" s="4">
        <v>167</v>
      </c>
      <c r="K100" s="4">
        <v>85.91</v>
      </c>
      <c r="L100" s="4">
        <v>3.81</v>
      </c>
      <c r="M100" s="4">
        <v>1.2097</v>
      </c>
      <c r="N100" s="4">
        <v>792</v>
      </c>
      <c r="O100" s="4">
        <v>64</v>
      </c>
    </row>
    <row r="101" spans="1:15" x14ac:dyDescent="0.3">
      <c r="A101" s="2">
        <v>44957</v>
      </c>
      <c r="B101" s="4">
        <v>17662.150000000001</v>
      </c>
      <c r="C101" s="4">
        <v>12101.93</v>
      </c>
      <c r="D101" s="5">
        <v>3255.6691999999998</v>
      </c>
      <c r="E101" s="4">
        <v>15128.27</v>
      </c>
      <c r="F101" s="4">
        <v>1921</v>
      </c>
      <c r="G101" s="5">
        <v>130.09</v>
      </c>
      <c r="H101" s="6">
        <v>1.0911999999999999</v>
      </c>
      <c r="I101" s="6">
        <v>22951</v>
      </c>
      <c r="J101" s="4">
        <v>182</v>
      </c>
      <c r="K101" s="4">
        <v>84.49</v>
      </c>
      <c r="L101" s="4">
        <v>4.2300000000000004</v>
      </c>
      <c r="M101" s="4">
        <v>1.232</v>
      </c>
      <c r="N101" s="4">
        <v>761</v>
      </c>
      <c r="O101" s="4">
        <v>62</v>
      </c>
    </row>
    <row r="102" spans="1:15" x14ac:dyDescent="0.3">
      <c r="A102" s="2">
        <v>44985</v>
      </c>
      <c r="B102" s="4">
        <v>17303.95</v>
      </c>
      <c r="C102" s="4">
        <v>12042.12</v>
      </c>
      <c r="D102" s="5">
        <v>3279.6053000000002</v>
      </c>
      <c r="E102" s="4">
        <v>15365.14</v>
      </c>
      <c r="F102" s="4">
        <v>1813</v>
      </c>
      <c r="G102" s="5">
        <v>136.19999999999999</v>
      </c>
      <c r="H102" s="6">
        <v>1.0609999999999999</v>
      </c>
      <c r="I102" s="6">
        <v>23148</v>
      </c>
      <c r="J102" s="4">
        <v>190</v>
      </c>
      <c r="K102" s="4">
        <v>83.89</v>
      </c>
      <c r="L102" s="4">
        <v>4.0999999999999996</v>
      </c>
      <c r="M102" s="4">
        <v>1.202</v>
      </c>
      <c r="N102" s="4">
        <v>692</v>
      </c>
      <c r="O102" s="4">
        <v>60</v>
      </c>
    </row>
    <row r="103" spans="1:15" x14ac:dyDescent="0.3">
      <c r="A103" s="2">
        <v>45016</v>
      </c>
      <c r="B103" s="4">
        <v>17359.75</v>
      </c>
      <c r="C103" s="4">
        <v>13181.35</v>
      </c>
      <c r="D103" s="5">
        <v>3272.8602000000001</v>
      </c>
      <c r="E103" s="4">
        <v>15628.84</v>
      </c>
      <c r="F103" s="4">
        <v>1979</v>
      </c>
      <c r="G103" s="5">
        <v>132.79</v>
      </c>
      <c r="H103" s="6">
        <v>1.0928</v>
      </c>
      <c r="I103" s="6">
        <v>28391</v>
      </c>
      <c r="J103" s="4">
        <v>171</v>
      </c>
      <c r="K103" s="4">
        <v>79.77</v>
      </c>
      <c r="L103" s="4">
        <v>4.0999999999999996</v>
      </c>
      <c r="M103" s="4">
        <v>1.2333000000000001</v>
      </c>
      <c r="N103" s="4">
        <v>692</v>
      </c>
      <c r="O103" s="4">
        <v>55</v>
      </c>
    </row>
    <row r="104" spans="1:15" x14ac:dyDescent="0.3">
      <c r="A104" s="2">
        <v>45046</v>
      </c>
      <c r="B104" s="4">
        <v>18065</v>
      </c>
      <c r="C104" s="4">
        <v>13245.99</v>
      </c>
      <c r="D104" s="5">
        <v>3323.2746000000002</v>
      </c>
      <c r="E104" s="4">
        <v>15922.38</v>
      </c>
      <c r="F104" s="4">
        <v>1986</v>
      </c>
      <c r="G104" s="5">
        <v>136.28</v>
      </c>
      <c r="H104" s="6">
        <v>1.1181000000000001</v>
      </c>
      <c r="I104" s="6">
        <v>29348</v>
      </c>
      <c r="J104" s="4">
        <v>190</v>
      </c>
      <c r="K104" s="4">
        <v>79.540000000000006</v>
      </c>
      <c r="L104" s="4">
        <v>3.87</v>
      </c>
      <c r="M104" s="4">
        <v>1.2572000000000001</v>
      </c>
      <c r="N104" s="4">
        <v>620</v>
      </c>
      <c r="O104" s="4">
        <v>52</v>
      </c>
    </row>
    <row r="105" spans="1:15" x14ac:dyDescent="0.3">
      <c r="A105" s="2">
        <v>45077</v>
      </c>
      <c r="B105" s="4">
        <v>18534.400000000001</v>
      </c>
      <c r="C105" s="4">
        <v>14254.09</v>
      </c>
      <c r="D105" s="5">
        <v>3204.5644000000002</v>
      </c>
      <c r="E105" s="4">
        <v>15664.02</v>
      </c>
      <c r="F105" s="4">
        <v>1961</v>
      </c>
      <c r="G105" s="5">
        <v>139.34</v>
      </c>
      <c r="H105" s="6">
        <v>1.0978000000000001</v>
      </c>
      <c r="I105" s="6">
        <v>27117.63</v>
      </c>
      <c r="J105" s="4">
        <v>179</v>
      </c>
      <c r="K105" s="4">
        <v>72.66</v>
      </c>
      <c r="L105" s="4">
        <v>3.63</v>
      </c>
      <c r="M105" s="4">
        <v>1.2437</v>
      </c>
      <c r="N105" s="4">
        <v>594</v>
      </c>
      <c r="O105" s="4">
        <v>46</v>
      </c>
    </row>
    <row r="106" spans="1:15" x14ac:dyDescent="0.3">
      <c r="A106" s="2">
        <v>45107</v>
      </c>
      <c r="B106" s="4">
        <v>19189.05</v>
      </c>
      <c r="C106" s="4">
        <v>15179.21</v>
      </c>
      <c r="D106" s="5">
        <v>3202.0623000000001</v>
      </c>
      <c r="E106" s="4">
        <v>16147.9</v>
      </c>
      <c r="F106" s="4">
        <v>1905</v>
      </c>
      <c r="G106" s="5">
        <v>144.32</v>
      </c>
      <c r="H106" s="6">
        <v>1.1164000000000001</v>
      </c>
      <c r="I106" s="6">
        <v>30389</v>
      </c>
      <c r="J106" s="4">
        <v>161</v>
      </c>
      <c r="K106" s="4">
        <v>74.900000000000006</v>
      </c>
      <c r="L106" s="4">
        <v>3.74</v>
      </c>
      <c r="M106" s="4">
        <v>1.2704</v>
      </c>
      <c r="N106" s="4">
        <v>636</v>
      </c>
      <c r="O106" s="4">
        <v>65</v>
      </c>
    </row>
    <row r="107" spans="1:15" x14ac:dyDescent="0.3">
      <c r="A107" s="2">
        <v>45138</v>
      </c>
      <c r="B107" s="4">
        <v>19753.8</v>
      </c>
      <c r="C107" s="4">
        <v>15757</v>
      </c>
      <c r="D107" s="5">
        <v>3291.0398</v>
      </c>
      <c r="E107" s="4">
        <v>16446.830000000002</v>
      </c>
      <c r="F107" s="4">
        <v>1956</v>
      </c>
      <c r="G107" s="5">
        <v>142.28</v>
      </c>
      <c r="H107" s="6">
        <v>1.1467000000000001</v>
      </c>
      <c r="I107" s="6">
        <v>29206</v>
      </c>
      <c r="J107" s="4">
        <v>165</v>
      </c>
      <c r="K107" s="4">
        <v>85.56</v>
      </c>
      <c r="L107" s="4">
        <v>3.99</v>
      </c>
      <c r="M107" s="4">
        <v>1.2837000000000001</v>
      </c>
      <c r="N107" s="4">
        <v>666</v>
      </c>
      <c r="O107" s="4">
        <v>66</v>
      </c>
    </row>
    <row r="108" spans="1:15" x14ac:dyDescent="0.3">
      <c r="A108" s="2">
        <v>45169</v>
      </c>
      <c r="B108" s="4">
        <v>19253.8</v>
      </c>
      <c r="C108" s="4">
        <v>15501.07</v>
      </c>
      <c r="D108" s="5">
        <v>3119.8764000000001</v>
      </c>
      <c r="E108" s="4">
        <v>15947.08</v>
      </c>
      <c r="F108" s="4">
        <v>1944</v>
      </c>
      <c r="G108" s="5">
        <v>145.53</v>
      </c>
      <c r="H108" s="6">
        <v>1.1318999999999999</v>
      </c>
      <c r="I108" s="6">
        <v>26019.4</v>
      </c>
      <c r="J108" s="4">
        <v>153</v>
      </c>
      <c r="K108" s="4">
        <v>86.86</v>
      </c>
      <c r="L108" s="4">
        <v>3.77</v>
      </c>
      <c r="M108" s="4">
        <v>1.2673000000000001</v>
      </c>
      <c r="N108" s="4">
        <v>573</v>
      </c>
      <c r="O108" s="4">
        <v>66</v>
      </c>
    </row>
    <row r="109" spans="1:15" x14ac:dyDescent="0.3">
      <c r="A109" s="2">
        <v>45199</v>
      </c>
      <c r="B109" s="4">
        <v>19638.3</v>
      </c>
      <c r="C109" s="4">
        <v>14715.24</v>
      </c>
      <c r="D109" s="5">
        <v>3110.4753000000001</v>
      </c>
      <c r="E109" s="4">
        <v>15386.58</v>
      </c>
      <c r="F109" s="4">
        <v>1869</v>
      </c>
      <c r="G109" s="5">
        <v>149.35</v>
      </c>
      <c r="H109" s="6">
        <v>1.0925</v>
      </c>
      <c r="I109" s="6">
        <v>27075.3</v>
      </c>
      <c r="J109" s="4">
        <v>146</v>
      </c>
      <c r="K109" s="4">
        <v>95.31</v>
      </c>
      <c r="L109" s="4">
        <v>3.73</v>
      </c>
      <c r="M109" s="4">
        <v>1.2197</v>
      </c>
      <c r="N109" s="4">
        <v>542</v>
      </c>
      <c r="O109" s="4">
        <v>57</v>
      </c>
    </row>
    <row r="110" spans="1:15" x14ac:dyDescent="0.3">
      <c r="A110" s="2">
        <v>45230</v>
      </c>
      <c r="B110" s="4">
        <v>19079.599999999999</v>
      </c>
      <c r="C110" s="4">
        <v>14409.78</v>
      </c>
      <c r="D110" s="5">
        <v>3018.7705999999998</v>
      </c>
      <c r="E110" s="4">
        <v>14810.34</v>
      </c>
      <c r="F110" s="4">
        <v>1994</v>
      </c>
      <c r="G110" s="5">
        <v>151.66999999999999</v>
      </c>
      <c r="H110" s="6">
        <v>1.0982000000000001</v>
      </c>
      <c r="I110" s="6">
        <v>34648</v>
      </c>
      <c r="J110" s="4">
        <v>167</v>
      </c>
      <c r="K110" s="4">
        <v>87.41</v>
      </c>
      <c r="L110" s="4">
        <v>3.64</v>
      </c>
      <c r="M110" s="4">
        <v>1.2152000000000001</v>
      </c>
      <c r="N110" s="4">
        <v>556</v>
      </c>
      <c r="O110" s="4">
        <v>51</v>
      </c>
    </row>
    <row r="111" spans="1:15" x14ac:dyDescent="0.3">
      <c r="A111" s="2">
        <v>45260</v>
      </c>
      <c r="B111" s="4">
        <v>20133.150000000001</v>
      </c>
      <c r="C111" s="4">
        <v>15947.87</v>
      </c>
      <c r="D111" s="5">
        <v>3029.6727000000001</v>
      </c>
      <c r="E111" s="4">
        <v>16215.43</v>
      </c>
      <c r="F111" s="4">
        <v>2042</v>
      </c>
      <c r="G111" s="5">
        <v>148.19</v>
      </c>
      <c r="H111" s="6">
        <v>1.1422000000000001</v>
      </c>
      <c r="I111" s="6">
        <v>37746</v>
      </c>
      <c r="J111" s="4">
        <v>195</v>
      </c>
      <c r="K111" s="4">
        <v>82.83</v>
      </c>
      <c r="L111" s="4">
        <v>3.83</v>
      </c>
      <c r="M111" s="4">
        <v>1.2622</v>
      </c>
      <c r="N111" s="4">
        <v>570</v>
      </c>
      <c r="O111" s="4">
        <v>52</v>
      </c>
    </row>
    <row r="112" spans="1:15" x14ac:dyDescent="0.3">
      <c r="A112" s="2">
        <v>45291</v>
      </c>
      <c r="B112" s="4">
        <v>21731.4</v>
      </c>
      <c r="C112" s="4">
        <v>16825.93</v>
      </c>
      <c r="D112" s="5">
        <v>2974.9348</v>
      </c>
      <c r="E112" s="4">
        <v>16751.64</v>
      </c>
      <c r="F112" s="4">
        <v>2071</v>
      </c>
      <c r="G112" s="5">
        <v>141.06</v>
      </c>
      <c r="H112" s="6">
        <v>1.1878</v>
      </c>
      <c r="I112" s="6">
        <v>42505</v>
      </c>
      <c r="J112" s="4">
        <v>188</v>
      </c>
      <c r="K112" s="4">
        <v>77.040000000000006</v>
      </c>
      <c r="L112" s="4">
        <v>3.88</v>
      </c>
      <c r="M112" s="4">
        <v>1.2728999999999999</v>
      </c>
      <c r="N112" s="4">
        <v>628</v>
      </c>
      <c r="O112" s="4">
        <v>48</v>
      </c>
    </row>
    <row r="113" spans="1:15" x14ac:dyDescent="0.3">
      <c r="A113" s="2">
        <v>45322</v>
      </c>
      <c r="B113" s="4">
        <v>21725.7</v>
      </c>
      <c r="C113" s="4">
        <v>17137.240000000002</v>
      </c>
      <c r="D113" s="5">
        <v>2788.5482000000002</v>
      </c>
      <c r="E113" s="4">
        <v>16903.759999999998</v>
      </c>
      <c r="F113" s="4">
        <v>2034</v>
      </c>
      <c r="G113" s="5">
        <v>146.88</v>
      </c>
      <c r="H113" s="6">
        <v>1.1608000000000001</v>
      </c>
      <c r="I113" s="6">
        <v>42457.09</v>
      </c>
      <c r="J113" s="4">
        <v>194</v>
      </c>
      <c r="K113" s="4">
        <v>81.709999999999994</v>
      </c>
      <c r="L113" s="4">
        <v>3.9</v>
      </c>
      <c r="M113" s="4">
        <v>1.2685</v>
      </c>
      <c r="N113" s="4">
        <v>595</v>
      </c>
      <c r="O113" s="4">
        <v>46</v>
      </c>
    </row>
    <row r="114" spans="1:15" x14ac:dyDescent="0.3">
      <c r="A114" s="2">
        <v>45351</v>
      </c>
      <c r="B114" s="4">
        <v>21982.799999999999</v>
      </c>
      <c r="C114" s="4">
        <v>18043.849999999999</v>
      </c>
      <c r="D114" s="5">
        <v>3015.1712000000002</v>
      </c>
      <c r="E114" s="4">
        <v>17678.189999999999</v>
      </c>
      <c r="F114" s="4">
        <v>2035</v>
      </c>
      <c r="G114" s="5">
        <v>149.97999999999999</v>
      </c>
      <c r="H114" s="6">
        <v>1.1302000000000001</v>
      </c>
      <c r="I114" s="6">
        <v>61445</v>
      </c>
      <c r="J114" s="4">
        <v>196</v>
      </c>
      <c r="K114" s="4">
        <v>83.62</v>
      </c>
      <c r="L114" s="4">
        <v>3.83</v>
      </c>
      <c r="M114" s="4">
        <v>1.2623</v>
      </c>
      <c r="N114" s="4">
        <v>578</v>
      </c>
      <c r="O114" s="4">
        <v>45</v>
      </c>
    </row>
    <row r="115" spans="1:15" x14ac:dyDescent="0.3">
      <c r="A115" s="2">
        <v>45382</v>
      </c>
      <c r="B115" s="4">
        <v>22326.9</v>
      </c>
      <c r="C115" s="4">
        <v>18254.689999999999</v>
      </c>
      <c r="D115" s="5">
        <v>3041.1669000000002</v>
      </c>
      <c r="E115" s="4">
        <v>18492.490000000002</v>
      </c>
      <c r="F115" s="4">
        <v>2196</v>
      </c>
      <c r="G115" s="5">
        <v>151.31</v>
      </c>
      <c r="H115" s="6">
        <v>1.1083000000000001</v>
      </c>
      <c r="I115" s="6">
        <v>70841</v>
      </c>
      <c r="J115" s="4">
        <v>189</v>
      </c>
      <c r="K115" s="4">
        <v>87.48</v>
      </c>
      <c r="L115" s="4">
        <v>4</v>
      </c>
      <c r="M115" s="4">
        <v>1.2623</v>
      </c>
      <c r="N115" s="4">
        <v>560</v>
      </c>
      <c r="O115" s="4">
        <v>48</v>
      </c>
    </row>
    <row r="116" spans="1:15" x14ac:dyDescent="0.3">
      <c r="A116" s="2">
        <v>45412</v>
      </c>
      <c r="B116" s="4">
        <v>22604.85</v>
      </c>
      <c r="C116" s="4">
        <v>17440.689999999999</v>
      </c>
      <c r="D116" s="5">
        <v>3104.8245000000002</v>
      </c>
      <c r="E116" s="4">
        <v>17932.169999999998</v>
      </c>
      <c r="F116" s="4">
        <v>2320</v>
      </c>
      <c r="G116" s="5">
        <v>157.80000000000001</v>
      </c>
      <c r="H116" s="6">
        <v>1.0873999999999999</v>
      </c>
      <c r="I116" s="6">
        <v>59866</v>
      </c>
      <c r="J116" s="4">
        <v>221</v>
      </c>
      <c r="K116" s="4">
        <v>87.86</v>
      </c>
      <c r="L116" s="4">
        <v>4.5599999999999996</v>
      </c>
      <c r="M116" s="4">
        <v>1.2490000000000001</v>
      </c>
      <c r="N116" s="4">
        <v>585</v>
      </c>
      <c r="O116" s="4">
        <v>42</v>
      </c>
    </row>
    <row r="117" spans="1:15" x14ac:dyDescent="0.3">
      <c r="A117" s="2">
        <v>45443</v>
      </c>
      <c r="B117" s="4">
        <v>22530.7</v>
      </c>
      <c r="C117" s="4">
        <v>18536.650000000001</v>
      </c>
      <c r="D117" s="5">
        <v>3086.8134</v>
      </c>
      <c r="E117" s="4">
        <v>18497.939999999999</v>
      </c>
      <c r="F117" s="4">
        <v>2343</v>
      </c>
      <c r="G117" s="5">
        <v>157.31</v>
      </c>
      <c r="H117" s="6">
        <v>1.1083000000000001</v>
      </c>
      <c r="I117" s="6">
        <v>67628</v>
      </c>
      <c r="J117" s="4">
        <v>222</v>
      </c>
      <c r="K117" s="4">
        <v>81.62</v>
      </c>
      <c r="L117" s="4">
        <v>4.6100000000000003</v>
      </c>
      <c r="M117" s="4">
        <v>1.2739</v>
      </c>
      <c r="N117" s="4">
        <v>679</v>
      </c>
      <c r="O117" s="4">
        <v>46</v>
      </c>
    </row>
    <row r="118" spans="1:15" x14ac:dyDescent="0.3">
      <c r="A118" s="2">
        <v>45473</v>
      </c>
      <c r="B118" s="4">
        <v>24010.6</v>
      </c>
      <c r="C118" s="4">
        <v>19682.87</v>
      </c>
      <c r="D118" s="5">
        <v>2967.4027999999998</v>
      </c>
      <c r="E118" s="4">
        <v>18235.45</v>
      </c>
      <c r="F118" s="4">
        <v>2327</v>
      </c>
      <c r="G118" s="5">
        <v>160.83000000000001</v>
      </c>
      <c r="H118" s="6">
        <v>1.1122000000000001</v>
      </c>
      <c r="I118" s="6">
        <v>61884.44</v>
      </c>
      <c r="J118" s="4">
        <v>229</v>
      </c>
      <c r="K118" s="4">
        <v>86.41</v>
      </c>
      <c r="L118" s="4">
        <v>4.3899999999999997</v>
      </c>
      <c r="M118" s="4">
        <v>1.2642</v>
      </c>
      <c r="N118" s="4">
        <v>554</v>
      </c>
      <c r="O118" s="4">
        <v>44</v>
      </c>
    </row>
    <row r="119" spans="1:15" x14ac:dyDescent="0.3">
      <c r="A119" s="2">
        <v>45504</v>
      </c>
      <c r="B119" s="4">
        <v>24951.15</v>
      </c>
      <c r="C119" s="4">
        <v>19362.43</v>
      </c>
      <c r="D119" s="5">
        <v>2938.7492999999999</v>
      </c>
      <c r="E119" s="4">
        <v>18508.650000000001</v>
      </c>
      <c r="F119" s="4">
        <v>2423</v>
      </c>
      <c r="G119" s="5">
        <v>149.97999999999999</v>
      </c>
      <c r="H119" s="6">
        <v>1.1388</v>
      </c>
      <c r="I119" s="6">
        <v>64565</v>
      </c>
      <c r="J119" s="4">
        <v>229</v>
      </c>
      <c r="K119" s="4">
        <v>80.72</v>
      </c>
      <c r="L119" s="4">
        <v>4.16</v>
      </c>
      <c r="M119" s="4">
        <v>1.2856000000000001</v>
      </c>
      <c r="N119" s="4">
        <v>527</v>
      </c>
      <c r="O119" s="4">
        <v>43</v>
      </c>
    </row>
    <row r="120" spans="1:15" x14ac:dyDescent="0.3">
      <c r="A120" s="2">
        <v>45535</v>
      </c>
      <c r="B120" s="4">
        <v>25235.9</v>
      </c>
      <c r="C120" s="4">
        <v>19574.64</v>
      </c>
      <c r="D120" s="5">
        <v>2842.2141999999999</v>
      </c>
      <c r="E120" s="4">
        <v>18906.919999999998</v>
      </c>
      <c r="F120" s="4">
        <v>2522</v>
      </c>
      <c r="G120" s="5">
        <v>146.16</v>
      </c>
      <c r="H120" s="6">
        <v>1.1758999999999999</v>
      </c>
      <c r="I120" s="6">
        <v>58948.47</v>
      </c>
      <c r="J120" s="4">
        <v>248</v>
      </c>
      <c r="K120" s="4">
        <v>78.8</v>
      </c>
      <c r="L120" s="4">
        <v>4.1500000000000004</v>
      </c>
      <c r="M120" s="4">
        <v>1.3126</v>
      </c>
      <c r="N120" s="4">
        <v>533</v>
      </c>
      <c r="O120" s="4">
        <v>43</v>
      </c>
    </row>
    <row r="121" spans="1:15" x14ac:dyDescent="0.3">
      <c r="A121" s="2">
        <v>45565</v>
      </c>
      <c r="B121" s="4">
        <v>25810.85</v>
      </c>
      <c r="C121" s="4">
        <v>20060.689999999999</v>
      </c>
      <c r="D121" s="5">
        <v>3336.4974000000002</v>
      </c>
      <c r="E121" s="4">
        <v>19324.93</v>
      </c>
      <c r="F121" s="4">
        <v>2659</v>
      </c>
      <c r="G121" s="5">
        <v>143.62</v>
      </c>
      <c r="H121" s="6">
        <v>1.1825000000000001</v>
      </c>
      <c r="I121" s="6">
        <v>63782</v>
      </c>
      <c r="J121" s="4">
        <v>270</v>
      </c>
      <c r="K121" s="4">
        <v>71.77</v>
      </c>
      <c r="L121" s="4">
        <v>4.5</v>
      </c>
      <c r="M121" s="4">
        <v>1.337</v>
      </c>
      <c r="N121" s="4">
        <v>584</v>
      </c>
      <c r="O121" s="4">
        <v>44</v>
      </c>
    </row>
    <row r="122" spans="1:15" x14ac:dyDescent="0.3">
      <c r="A122" s="2">
        <v>45596</v>
      </c>
      <c r="B122" s="4">
        <v>24781.1</v>
      </c>
      <c r="C122" s="4">
        <v>20324.04</v>
      </c>
      <c r="D122" s="5">
        <v>3268.11</v>
      </c>
      <c r="E122" s="4">
        <v>19657.37</v>
      </c>
      <c r="F122" s="4">
        <v>2733</v>
      </c>
      <c r="G122" s="5">
        <v>149.52000000000001</v>
      </c>
      <c r="H122" s="6">
        <v>1.1545000000000001</v>
      </c>
      <c r="I122" s="6">
        <v>67725</v>
      </c>
      <c r="J122" s="4">
        <v>252</v>
      </c>
      <c r="K122" s="4">
        <v>73.06</v>
      </c>
      <c r="L122" s="4">
        <v>4.32</v>
      </c>
      <c r="M122" s="4">
        <v>1.2984</v>
      </c>
      <c r="N122" s="4">
        <v>572</v>
      </c>
      <c r="O122" s="4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8F1A-EF22-457F-8A00-D4769C6F1307}">
  <dimension ref="A2:O16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7.5546875" bestFit="1" customWidth="1"/>
    <col min="3" max="3" width="8.33203125" bestFit="1" customWidth="1"/>
    <col min="4" max="4" width="9.21875" bestFit="1" customWidth="1"/>
    <col min="5" max="5" width="5.21875" bestFit="1" customWidth="1"/>
    <col min="6" max="6" width="10.21875" bestFit="1" customWidth="1"/>
    <col min="7" max="7" width="7.33203125" bestFit="1" customWidth="1"/>
    <col min="8" max="8" width="7.77734375" bestFit="1" customWidth="1"/>
    <col min="9" max="9" width="7.21875" bestFit="1" customWidth="1"/>
    <col min="10" max="10" width="11.88671875" bestFit="1" customWidth="1"/>
    <col min="11" max="11" width="5.5546875" bestFit="1" customWidth="1"/>
    <col min="12" max="12" width="7.109375" bestFit="1" customWidth="1"/>
    <col min="13" max="13" width="7.77734375" bestFit="1" customWidth="1"/>
    <col min="14" max="14" width="6.5546875" bestFit="1" customWidth="1"/>
    <col min="15" max="15" width="9.33203125" bestFit="1" customWidth="1"/>
  </cols>
  <sheetData>
    <row r="2" spans="1:15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14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spans="1:15" x14ac:dyDescent="0.3">
      <c r="A3" s="3" t="s">
        <v>1</v>
      </c>
      <c r="B3" s="7">
        <f>CORREL(Data!$B$2:$B$122,Data!B2:B122)</f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3" t="s">
        <v>2</v>
      </c>
      <c r="B4" s="7">
        <f>CORREL(Data!$C$2:$C$122,Data!B2:B122)</f>
        <v>0.95309776483934583</v>
      </c>
      <c r="C4" s="7">
        <f>CORREL(Data!$C$2:$C$122,Data!C2:C122)</f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3" t="s">
        <v>3</v>
      </c>
      <c r="B5" s="7">
        <f>CORREL(Data!$D$2:$D$122,Data!B2:B122)</f>
        <v>9.8426304656548582E-3</v>
      </c>
      <c r="C5" s="7">
        <f>CORREL(Data!$D$2:$D$122,Data!C2:C122)</f>
        <v>7.1734499128041793E-2</v>
      </c>
      <c r="D5" s="7">
        <f>CORREL(Data!$D$2:$D$122,Data!D2:D122)</f>
        <v>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3" t="s">
        <v>4</v>
      </c>
      <c r="B6" s="7">
        <f>CORREL(Data!$E$2:$E$122,Data!B2:B122)</f>
        <v>0.93899591346718692</v>
      </c>
      <c r="C6" s="7">
        <f>CORREL(Data!$E$2:$E$122,Data!C2:C122)</f>
        <v>0.93161721467900893</v>
      </c>
      <c r="D6" s="7">
        <f>CORREL(Data!$E$2:$E$122,Data!D2:D122)</f>
        <v>0.15397361081959635</v>
      </c>
      <c r="E6" s="7">
        <f>CORREL(Data!$E$2:$E$122,Data!E2:E122)</f>
        <v>1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3">
      <c r="A7" s="3" t="s">
        <v>14</v>
      </c>
      <c r="B7" s="7">
        <f>CORREL(Data!$F$2:$F$122,Data!B2:B122)</f>
        <v>0.9081972414094478</v>
      </c>
      <c r="C7" s="7">
        <f>CORREL(Data!$F$2:$F$122,Data!C2:C122)</f>
        <v>0.94884935651024171</v>
      </c>
      <c r="D7" s="7">
        <f>CORREL(Data!$F$2:$F$122,Data!D2:D122)</f>
        <v>3.3506186328806725E-2</v>
      </c>
      <c r="E7" s="7">
        <f>CORREL(Data!$F$2:$F$122,Data!E2:E122)</f>
        <v>0.87292529011316666</v>
      </c>
      <c r="F7" s="7">
        <f>CORREL(Data!$F$2:$F$122,Data!F2:F122)</f>
        <v>0.99999999999999978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3">
      <c r="A8" s="3" t="s">
        <v>5</v>
      </c>
      <c r="B8" s="7">
        <f>CORREL(Data!$G$2:$G$122,Data!B2:B122)</f>
        <v>0.77227441680531039</v>
      </c>
      <c r="C8" s="7">
        <f>CORREL(Data!$G$2:$G$122,Data!C2:C122)</f>
        <v>0.62319407001911498</v>
      </c>
      <c r="D8" s="7">
        <f>CORREL(Data!$G$2:$G$122,Data!D2:D122)</f>
        <v>-6.3383865805733833E-3</v>
      </c>
      <c r="E8" s="7">
        <f>CORREL(Data!$G$2:$G$122,Data!E2:E122)</f>
        <v>0.66814138336899043</v>
      </c>
      <c r="F8" s="7">
        <f>CORREL(Data!$G$2:$G$122,Data!F2:F122)</f>
        <v>0.61316297048978297</v>
      </c>
      <c r="G8" s="7">
        <f>CORREL(Data!$G$2:$G$122,Data!G2:G122)</f>
        <v>1.0000000000000002</v>
      </c>
      <c r="H8" s="7"/>
      <c r="I8" s="7"/>
      <c r="J8" s="7"/>
      <c r="K8" s="7"/>
      <c r="L8" s="7"/>
      <c r="M8" s="7"/>
      <c r="N8" s="7"/>
      <c r="O8" s="7"/>
    </row>
    <row r="9" spans="1:15" x14ac:dyDescent="0.3">
      <c r="A9" s="3" t="s">
        <v>6</v>
      </c>
      <c r="B9" s="7">
        <f>CORREL(Data!$H$2:$H$122,Data!B2:B122)</f>
        <v>0.75663412861354284</v>
      </c>
      <c r="C9" s="7">
        <f>CORREL(Data!$H$2:$H$122,Data!C2:C122)</f>
        <v>0.80930588554535965</v>
      </c>
      <c r="D9" s="7">
        <f>CORREL(Data!$H$2:$H$122,Data!D2:D122)</f>
        <v>0.25851242298450278</v>
      </c>
      <c r="E9" s="7">
        <f>CORREL(Data!$H$2:$H$122,Data!E2:E122)</f>
        <v>0.77530463169461128</v>
      </c>
      <c r="F9" s="7">
        <f>CORREL(Data!$H$2:$H$122,Data!F2:F122)</f>
        <v>0.82556690462280269</v>
      </c>
      <c r="G9" s="7">
        <f>CORREL(Data!$H$2:$H$122,Data!G2:G122)</f>
        <v>0.50427316488870777</v>
      </c>
      <c r="H9" s="7">
        <f>CORREL(Data!$H$2:$H$122,Data!H2:H122)</f>
        <v>1.0000000000000002</v>
      </c>
      <c r="I9" s="7"/>
      <c r="J9" s="7"/>
      <c r="K9" s="7"/>
      <c r="L9" s="7"/>
      <c r="M9" s="7"/>
      <c r="N9" s="7"/>
      <c r="O9" s="7"/>
    </row>
    <row r="10" spans="1:15" x14ac:dyDescent="0.3">
      <c r="A10" s="3" t="s">
        <v>7</v>
      </c>
      <c r="B10" s="7">
        <f>CORREL(Data!$I$2:$I$122,Data!B2:B122)</f>
        <v>0.89494235210392592</v>
      </c>
      <c r="C10" s="7">
        <f>CORREL(Data!$I$2:$I$122,Data!C2:C122)</f>
        <v>0.93850834118568482</v>
      </c>
      <c r="D10" s="7">
        <f>CORREL(Data!$I$2:$I$122,Data!D2:D122)</f>
        <v>0.13344956932581037</v>
      </c>
      <c r="E10" s="7">
        <f>CORREL(Data!$I$2:$I$122,Data!E2:E122)</f>
        <v>0.90800200320992686</v>
      </c>
      <c r="F10" s="7">
        <f>CORREL(Data!$I$2:$I$122,Data!F2:F122)</f>
        <v>0.86550377313993065</v>
      </c>
      <c r="G10" s="7">
        <f>CORREL(Data!$I$2:$I$122,Data!G2:G122)</f>
        <v>0.5744718656376121</v>
      </c>
      <c r="H10" s="7">
        <f>CORREL(Data!$I$2:$I$122,Data!H2:H122)</f>
        <v>0.74985714241632129</v>
      </c>
      <c r="I10" s="7">
        <f>CORREL(Data!$I$2:$I$122,Data!I2:I122)</f>
        <v>1</v>
      </c>
      <c r="J10" s="7"/>
      <c r="K10" s="7"/>
      <c r="L10" s="7"/>
      <c r="M10" s="7"/>
      <c r="N10" s="7"/>
      <c r="O10" s="7"/>
    </row>
    <row r="11" spans="1:15" x14ac:dyDescent="0.3">
      <c r="A11" s="3" t="s">
        <v>8</v>
      </c>
      <c r="B11" s="7">
        <f>CORREL(Data!$J$2:$J$122,Data!B2:B122)</f>
        <v>0.75356246707686392</v>
      </c>
      <c r="C11" s="7">
        <f>CORREL(Data!$J$2:$J$122,Data!C2:C122)</f>
        <v>0.69110102226106096</v>
      </c>
      <c r="D11" s="7">
        <f>CORREL(Data!$J$2:$J$122,Data!D2:D122)</f>
        <v>0.15453101512785983</v>
      </c>
      <c r="E11" s="7">
        <f>CORREL(Data!$J$2:$J$122,Data!E2:E122)</f>
        <v>0.6635450013110209</v>
      </c>
      <c r="F11" s="7">
        <f>CORREL(Data!$J$2:$J$122,Data!F2:F122)</f>
        <v>0.67442071256744474</v>
      </c>
      <c r="G11" s="7">
        <f>CORREL(Data!$J$2:$J$122,Data!G2:G122)</f>
        <v>0.65745594086445147</v>
      </c>
      <c r="H11" s="7">
        <f>CORREL(Data!$J$2:$J$122,Data!H2:H122)</f>
        <v>0.56184519590451121</v>
      </c>
      <c r="I11" s="7">
        <f>CORREL(Data!$J$2:$J$122,Data!I2:I122)</f>
        <v>0.71763550308302482</v>
      </c>
      <c r="J11" s="7">
        <f>CORREL(Data!$J$2:$J$122,Data!J2:J122)</f>
        <v>0.99999999999999989</v>
      </c>
      <c r="K11" s="7"/>
      <c r="L11" s="7"/>
      <c r="M11" s="7"/>
      <c r="N11" s="7"/>
      <c r="O11" s="7"/>
    </row>
    <row r="12" spans="1:15" x14ac:dyDescent="0.3">
      <c r="A12" s="3" t="s">
        <v>9</v>
      </c>
      <c r="B12" s="7">
        <f>CORREL(Data!$K$2:$K$122,Data!B2:B122)</f>
        <v>0.68189433953869549</v>
      </c>
      <c r="C12" s="7">
        <f>CORREL(Data!$K$2:$K$122,Data!C2:C122)</f>
        <v>0.56958858921285505</v>
      </c>
      <c r="D12" s="7">
        <f>CORREL(Data!$K$2:$K$122,Data!D2:D122)</f>
        <v>5.3540455506881031E-2</v>
      </c>
      <c r="E12" s="7">
        <f>CORREL(Data!$K$2:$K$122,Data!E2:E122)</f>
        <v>0.58433863570855193</v>
      </c>
      <c r="F12" s="7">
        <f>CORREL(Data!$K$2:$K$122,Data!F2:F122)</f>
        <v>0.45614212914722807</v>
      </c>
      <c r="G12" s="7">
        <f>CORREL(Data!$K$2:$K$122,Data!G2:G122)</f>
        <v>0.58959829329322555</v>
      </c>
      <c r="H12" s="7">
        <f>CORREL(Data!$K$2:$K$122,Data!H2:H122)</f>
        <v>0.32626265260392606</v>
      </c>
      <c r="I12" s="7">
        <f>CORREL(Data!$K$2:$K$122,Data!I2:I122)</f>
        <v>0.5485050475620743</v>
      </c>
      <c r="J12" s="7">
        <f>CORREL(Data!$K$2:$K$122,Data!J2:J122)</f>
        <v>0.66503888012561618</v>
      </c>
      <c r="K12" s="7">
        <f>CORREL(Data!$K$2:$K$122,Data!K2:K122)</f>
        <v>1</v>
      </c>
      <c r="L12" s="7"/>
      <c r="M12" s="7"/>
      <c r="N12" s="7"/>
      <c r="O12" s="7"/>
    </row>
    <row r="13" spans="1:15" x14ac:dyDescent="0.3">
      <c r="A13" s="3" t="s">
        <v>10</v>
      </c>
      <c r="B13" s="7">
        <f>CORREL(Data!$L$2:$L$122,Data!B2:B122)</f>
        <v>0.85890064110801889</v>
      </c>
      <c r="C13" s="7">
        <f>CORREL(Data!$L$2:$L$122,Data!C2:C122)</f>
        <v>0.87959241610622918</v>
      </c>
      <c r="D13" s="7">
        <f>CORREL(Data!$L$2:$L$122,Data!D2:D122)</f>
        <v>0.25594569378115073</v>
      </c>
      <c r="E13" s="7">
        <f>CORREL(Data!$L$2:$L$122,Data!E2:E122)</f>
        <v>0.86406157234677483</v>
      </c>
      <c r="F13" s="7">
        <f>CORREL(Data!$L$2:$L$122,Data!F2:F122)</f>
        <v>0.79403614437880432</v>
      </c>
      <c r="G13" s="7">
        <f>CORREL(Data!$L$2:$L$122,Data!G2:G122)</f>
        <v>0.53463914342652563</v>
      </c>
      <c r="H13" s="7">
        <f>CORREL(Data!$L$2:$L$122,Data!H2:H122)</f>
        <v>0.71378542864027361</v>
      </c>
      <c r="I13" s="7">
        <f>CORREL(Data!$L$2:$L$122,Data!I2:I122)</f>
        <v>0.8859886071045876</v>
      </c>
      <c r="J13" s="7">
        <f>CORREL(Data!$L$2:$L$122,Data!J2:J122)</f>
        <v>0.74662052405752977</v>
      </c>
      <c r="K13" s="7">
        <f>CORREL(Data!$L$2:$L$122,Data!K2:K122)</f>
        <v>0.72739616327757439</v>
      </c>
      <c r="L13" s="7">
        <f>CORREL(Data!$L$2:$L$122,Data!L2:L122)</f>
        <v>1</v>
      </c>
      <c r="M13" s="7"/>
      <c r="N13" s="7"/>
      <c r="O13" s="7"/>
    </row>
    <row r="14" spans="1:15" x14ac:dyDescent="0.3">
      <c r="A14" s="3" t="s">
        <v>11</v>
      </c>
      <c r="B14" s="7">
        <f>CORREL(Data!$M$2:$M$122,Data!B2:B122)</f>
        <v>-0.44932788649328487</v>
      </c>
      <c r="C14" s="7">
        <f>CORREL(Data!$M$2:$M$122,Data!C2:C122)</f>
        <v>-0.41144961114867684</v>
      </c>
      <c r="D14" s="7">
        <f>CORREL(Data!$M$2:$M$122,Data!D2:D122)</f>
        <v>0.37841444057916834</v>
      </c>
      <c r="E14" s="7">
        <f>CORREL(Data!$M$2:$M$122,Data!E2:E122)</f>
        <v>-0.3559252350990123</v>
      </c>
      <c r="F14" s="7">
        <f>CORREL(Data!$M$2:$M$122,Data!F2:F122)</f>
        <v>-0.43180313830232514</v>
      </c>
      <c r="G14" s="7">
        <f>CORREL(Data!$M$2:$M$122,Data!G2:G122)</f>
        <v>-0.27981619535250685</v>
      </c>
      <c r="H14" s="7">
        <f>CORREL(Data!$M$2:$M$122,Data!H2:H122)</f>
        <v>-5.9365578590452522E-2</v>
      </c>
      <c r="I14" s="7">
        <f>CORREL(Data!$M$2:$M$122,Data!I2:I122)</f>
        <v>-0.25515839630182025</v>
      </c>
      <c r="J14" s="7">
        <f>CORREL(Data!$M$2:$M$122,Data!J2:J122)</f>
        <v>-0.18397273525866426</v>
      </c>
      <c r="K14" s="7">
        <f>CORREL(Data!$M$2:$M$122,Data!K2:K122)</f>
        <v>-0.29748109564704717</v>
      </c>
      <c r="L14" s="7">
        <f>CORREL(Data!$M$2:$M$122,Data!L2:L122)</f>
        <v>-0.2500865437631859</v>
      </c>
      <c r="M14" s="7">
        <f>CORREL(Data!$M$2:$M$122,Data!M2:M122)</f>
        <v>1</v>
      </c>
      <c r="N14" s="7"/>
      <c r="O14" s="7"/>
    </row>
    <row r="15" spans="1:15" x14ac:dyDescent="0.3">
      <c r="A15" s="3" t="s">
        <v>12</v>
      </c>
      <c r="B15" s="7">
        <f>CORREL(Data!$N$2:$N$122,Data!B2:B122)</f>
        <v>0.5623654717035137</v>
      </c>
      <c r="C15" s="7">
        <f>CORREL(Data!$N$2:$N$122,Data!C2:C122)</f>
        <v>0.57819005672195745</v>
      </c>
      <c r="D15" s="7">
        <f>CORREL(Data!$N$2:$N$122,Data!D2:D122)</f>
        <v>0.1650937751264665</v>
      </c>
      <c r="E15" s="7">
        <f>CORREL(Data!$N$2:$N$122,Data!E2:E122)</f>
        <v>0.42950825529488007</v>
      </c>
      <c r="F15" s="7">
        <f>CORREL(Data!$N$2:$N$122,Data!F2:F122)</f>
        <v>0.51533715360514898</v>
      </c>
      <c r="G15" s="7">
        <f>CORREL(Data!$N$2:$N$122,Data!G2:G122)</f>
        <v>0.35955875970659884</v>
      </c>
      <c r="H15" s="7">
        <f>CORREL(Data!$N$2:$N$122,Data!H2:H122)</f>
        <v>0.35723074924172088</v>
      </c>
      <c r="I15" s="7">
        <f>CORREL(Data!$N$2:$N$122,Data!I2:I122)</f>
        <v>0.5450973654106005</v>
      </c>
      <c r="J15" s="7">
        <f>CORREL(Data!$N$2:$N$122,Data!J2:J122)</f>
        <v>0.6418882319817647</v>
      </c>
      <c r="K15" s="7">
        <f>CORREL(Data!$N$2:$N$122,Data!K2:K122)</f>
        <v>0.69593875589765231</v>
      </c>
      <c r="L15" s="7">
        <f>CORREL(Data!$N$2:$N$122,Data!L2:L122)</f>
        <v>0.70674253602390147</v>
      </c>
      <c r="M15" s="7">
        <f>CORREL(Data!$N$2:$N$122,Data!M2:M122)</f>
        <v>-0.23339996463799687</v>
      </c>
      <c r="N15" s="7">
        <f>CORREL(Data!$N$2:$N$122,Data!N2:N122)</f>
        <v>0.99999999999999978</v>
      </c>
      <c r="O15" s="7"/>
    </row>
    <row r="16" spans="1:15" x14ac:dyDescent="0.3">
      <c r="A16" s="3" t="s">
        <v>13</v>
      </c>
      <c r="B16" s="7">
        <f>CORREL(Data!$O$2:$O$122,Data!B2:B122)</f>
        <v>0.67200354290113506</v>
      </c>
      <c r="C16" s="7">
        <f>CORREL(Data!$O$2:$O$122,Data!C2:C122)</f>
        <v>0.65701734101471343</v>
      </c>
      <c r="D16" s="7">
        <f>CORREL(Data!$O$2:$O$122,Data!D2:D122)</f>
        <v>0.23675111189770831</v>
      </c>
      <c r="E16" s="7">
        <f>CORREL(Data!$O$2:$O$122,Data!E2:E122)</f>
        <v>0.5744914878791284</v>
      </c>
      <c r="F16" s="7">
        <f>CORREL(Data!$O$2:$O$122,Data!F2:F122)</f>
        <v>0.57250957120508361</v>
      </c>
      <c r="G16" s="7">
        <f>CORREL(Data!$O$2:$O$122,Data!G2:G122)</f>
        <v>0.48717560689957151</v>
      </c>
      <c r="H16" s="7">
        <f>CORREL(Data!$O$2:$O$122,Data!H2:H122)</f>
        <v>0.45640668346744501</v>
      </c>
      <c r="I16" s="7">
        <f>CORREL(Data!$O$2:$O$122,Data!I2:I122)</f>
        <v>0.61976048917224558</v>
      </c>
      <c r="J16" s="7">
        <f>CORREL(Data!$O$2:$O$122,Data!J2:J122)</f>
        <v>0.70921346297789456</v>
      </c>
      <c r="K16" s="7">
        <f>CORREL(Data!$O$2:$O$122,Data!K2:K122)</f>
        <v>0.74318629831825878</v>
      </c>
      <c r="L16" s="7">
        <f>CORREL(Data!$O$2:$O$122,Data!L2:L122)</f>
        <v>0.79748806471601996</v>
      </c>
      <c r="M16" s="7">
        <f>CORREL(Data!$O$2:$O$122,Data!M2:M122)</f>
        <v>-0.31727249206638281</v>
      </c>
      <c r="N16" s="7">
        <f>CORREL(Data!$O$2:$O$122,Data!N2:N122)</f>
        <v>0.86401872099884525</v>
      </c>
      <c r="O16" s="7">
        <f>CORREL(Data!$O$2:$O$122,Data!O2:O122)</f>
        <v>1.0000000000000002</v>
      </c>
    </row>
  </sheetData>
  <conditionalFormatting sqref="B3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4E30-5214-490D-8E94-602D5B0D8C5E}">
  <dimension ref="A1:O131"/>
  <sheetViews>
    <sheetView tabSelected="1" topLeftCell="A120" workbookViewId="0">
      <selection activeCell="B125" sqref="B125"/>
    </sheetView>
  </sheetViews>
  <sheetFormatPr defaultRowHeight="14.4" x14ac:dyDescent="0.3"/>
  <cols>
    <col min="1" max="1" width="23.44140625" style="1" bestFit="1" customWidth="1"/>
    <col min="2" max="2" width="7.77734375" style="1" bestFit="1" customWidth="1"/>
    <col min="3" max="3" width="8.44140625" style="1" bestFit="1" customWidth="1"/>
    <col min="4" max="4" width="9.33203125" style="1" bestFit="1" customWidth="1"/>
    <col min="5" max="5" width="7.77734375" style="1" bestFit="1" customWidth="1"/>
    <col min="6" max="6" width="10.33203125" style="1" bestFit="1" customWidth="1"/>
    <col min="7" max="7" width="7.5546875" style="1" bestFit="1" customWidth="1"/>
    <col min="8" max="8" width="7.88671875" style="1" bestFit="1" customWidth="1"/>
    <col min="9" max="9" width="8.109375" style="1" bestFit="1" customWidth="1"/>
    <col min="10" max="10" width="12" style="1" bestFit="1" customWidth="1"/>
    <col min="11" max="12" width="7.77734375" style="1" bestFit="1" customWidth="1"/>
    <col min="13" max="13" width="8.21875" style="1" bestFit="1" customWidth="1"/>
    <col min="14" max="14" width="7.77734375" style="1" bestFit="1" customWidth="1"/>
    <col min="15" max="15" width="9.44140625" style="1" bestFit="1" customWidth="1"/>
    <col min="16" max="16384" width="8.88671875" style="1"/>
  </cols>
  <sheetData>
    <row r="1" spans="1:15" x14ac:dyDescent="0.3"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">
      <c r="A2" s="2">
        <v>41943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</row>
    <row r="3" spans="1:15" x14ac:dyDescent="0.3">
      <c r="A3" s="2">
        <v>41973</v>
      </c>
      <c r="B3" s="9">
        <f>Data!B3/Data!B2-1</f>
        <v>3.1968710196822903E-2</v>
      </c>
      <c r="C3" s="9">
        <f>Data!C3/Data!C2-1</f>
        <v>4.3186852034889922E-2</v>
      </c>
      <c r="D3" s="9">
        <f>Data!D3/Data!D2-1</f>
        <v>0.10852796777757678</v>
      </c>
      <c r="E3" s="9">
        <f>Data!E3/Data!E2-1</f>
        <v>7.0117842320092327E-2</v>
      </c>
      <c r="F3" s="9">
        <f>Data!F3/Data!F2-1</f>
        <v>-5.8774139378673373E-3</v>
      </c>
      <c r="G3" s="9">
        <f>Data!G3/Data!G2-1</f>
        <v>5.6188780053428422E-2</v>
      </c>
      <c r="H3" s="9">
        <f>Data!H3/Data!H2-1</f>
        <v>-2.8896166441919613E-3</v>
      </c>
      <c r="I3" s="9">
        <f>Data!I3/Data!I2-1</f>
        <v>0.11388649915452853</v>
      </c>
      <c r="J3" s="9">
        <f>Data!J3/Data!J2-1</f>
        <v>-5.3191489361702482E-3</v>
      </c>
      <c r="K3" s="9">
        <f>Data!K3/Data!K2-1</f>
        <v>-0.18297228045655711</v>
      </c>
      <c r="L3" s="9">
        <f>Data!L3/Data!L2-1</f>
        <v>-6.5359477124183107E-2</v>
      </c>
      <c r="M3" s="9">
        <f>Data!M3/Data!M2-1</f>
        <v>-2.1819318537042776E-2</v>
      </c>
      <c r="N3" s="9">
        <f>Data!N3/Data!N2-1</f>
        <v>8.2551594746716805E-2</v>
      </c>
      <c r="O3" s="9">
        <f>Data!O3/Data!O2-1</f>
        <v>-8.5714285714285743E-2</v>
      </c>
    </row>
    <row r="4" spans="1:15" x14ac:dyDescent="0.3">
      <c r="A4" s="2">
        <v>42004</v>
      </c>
      <c r="B4" s="9">
        <f>Data!B4/Data!B3-1</f>
        <v>-3.5577678805344459E-2</v>
      </c>
      <c r="C4" s="9">
        <f>Data!C4/Data!C3-1</f>
        <v>-2.340131726063277E-2</v>
      </c>
      <c r="D4" s="9">
        <f>Data!D4/Data!D3-1</f>
        <v>0.20569360396744485</v>
      </c>
      <c r="E4" s="9">
        <f>Data!E4/Data!E3-1</f>
        <v>-1.756363435979913E-2</v>
      </c>
      <c r="F4" s="9">
        <f>Data!F4/Data!F3-1</f>
        <v>1.3513513513513598E-2</v>
      </c>
      <c r="G4" s="9">
        <f>Data!G4/Data!G3-1</f>
        <v>9.0211617907427488E-3</v>
      </c>
      <c r="H4" s="9">
        <f>Data!H4/Data!H3-1</f>
        <v>-2.8593508500772691E-2</v>
      </c>
      <c r="I4" s="9">
        <f>Data!I4/Data!I3-1</f>
        <v>-0.14514754447640354</v>
      </c>
      <c r="J4" s="9">
        <f>Data!J4/Data!J3-1</f>
        <v>-0.10695187165775399</v>
      </c>
      <c r="K4" s="9">
        <f>Data!K4/Data!K3-1</f>
        <v>-0.1827512473271562</v>
      </c>
      <c r="L4" s="9">
        <f>Data!L4/Data!L3-1</f>
        <v>-6.9930069930069783E-3</v>
      </c>
      <c r="M4" s="9">
        <f>Data!M4/Data!M3-1</f>
        <v>-4.6657292598747402E-3</v>
      </c>
      <c r="N4" s="9">
        <f>Data!N4/Data!N3-1</f>
        <v>2.2530329289428108E-2</v>
      </c>
      <c r="O4" s="9">
        <f>Data!O4/Data!O3-1</f>
        <v>0</v>
      </c>
    </row>
    <row r="5" spans="1:15" x14ac:dyDescent="0.3">
      <c r="A5" s="2">
        <v>42035</v>
      </c>
      <c r="B5" s="9">
        <f>Data!B5/Data!B4-1</f>
        <v>6.3530008330616727E-2</v>
      </c>
      <c r="C5" s="9">
        <f>Data!C5/Data!C4-1</f>
        <v>-2.0737533874059189E-2</v>
      </c>
      <c r="D5" s="9">
        <f>Data!D5/Data!D4-1</f>
        <v>-7.5166701342979092E-3</v>
      </c>
      <c r="E5" s="9">
        <f>Data!E5/Data!E4-1</f>
        <v>9.0639484781577906E-2</v>
      </c>
      <c r="F5" s="9">
        <f>Data!F5/Data!F4-1</f>
        <v>5.0833333333333286E-2</v>
      </c>
      <c r="G5" s="9">
        <f>Data!G5/Data!G4-1</f>
        <v>-1.8716577540107027E-2</v>
      </c>
      <c r="H5" s="9">
        <f>Data!H5/Data!H4-1</f>
        <v>7.9057279236276701E-2</v>
      </c>
      <c r="I5" s="9">
        <f>Data!I5/Data!I4-1</f>
        <v>-0.32425696305065743</v>
      </c>
      <c r="J5" s="9">
        <f>Data!J5/Data!J4-1</f>
        <v>-2.9940119760479056E-2</v>
      </c>
      <c r="K5" s="9">
        <f>Data!K5/Data!K4-1</f>
        <v>-7.5702075702075655E-2</v>
      </c>
      <c r="L5" s="9">
        <f>Data!L5/Data!L4-1</f>
        <v>-0.10915492957746487</v>
      </c>
      <c r="M5" s="9">
        <f>Data!M5/Data!M4-1</f>
        <v>-3.2556347524561713E-2</v>
      </c>
      <c r="N5" s="9">
        <f>Data!N5/Data!N4-1</f>
        <v>-0.14745762711864407</v>
      </c>
      <c r="O5" s="9">
        <f>Data!O5/Data!O4-1</f>
        <v>-6.25E-2</v>
      </c>
    </row>
    <row r="6" spans="1:15" x14ac:dyDescent="0.3">
      <c r="A6" s="2">
        <v>42063</v>
      </c>
      <c r="B6" s="9">
        <f>Data!B6/Data!B5-1</f>
        <v>1.0551828264596219E-2</v>
      </c>
      <c r="C6" s="9">
        <f>Data!C6/Data!C5-1</f>
        <v>7.0445927736517033E-2</v>
      </c>
      <c r="D6" s="9">
        <f>Data!D6/Data!D5-1</f>
        <v>3.1130436028573794E-2</v>
      </c>
      <c r="E6" s="9">
        <f>Data!E6/Data!E5-1</f>
        <v>6.6141652765206116E-2</v>
      </c>
      <c r="F6" s="9">
        <f>Data!F6/Data!F5-1</f>
        <v>-4.123711340206182E-2</v>
      </c>
      <c r="G6" s="9">
        <f>Data!G6/Data!G5-1</f>
        <v>1.7626021798365255E-2</v>
      </c>
      <c r="H6" s="9">
        <f>Data!H6/Data!H5-1</f>
        <v>-3.3545295364482475E-2</v>
      </c>
      <c r="I6" s="9">
        <f>Data!I6/Data!I5-1</f>
        <v>0.16449976947902267</v>
      </c>
      <c r="J6" s="9">
        <f>Data!J6/Data!J5-1</f>
        <v>-0.15432098765432101</v>
      </c>
      <c r="K6" s="9">
        <f>Data!K6/Data!K5-1</f>
        <v>0.1809775429326288</v>
      </c>
      <c r="L6" s="9">
        <f>Data!L6/Data!L5-1</f>
        <v>7.5098814229249244E-2</v>
      </c>
      <c r="M6" s="9">
        <f>Data!M6/Data!M5-1</f>
        <v>2.4293110314615562E-2</v>
      </c>
      <c r="N6" s="9">
        <f>Data!N6/Data!N5-1</f>
        <v>2.9821073558648159E-2</v>
      </c>
      <c r="O6" s="9">
        <f>Data!O6/Data!O5-1</f>
        <v>0.10000000000000009</v>
      </c>
    </row>
    <row r="7" spans="1:15" x14ac:dyDescent="0.3">
      <c r="A7" s="2">
        <v>42094</v>
      </c>
      <c r="B7" s="9">
        <f>Data!B7/Data!B6-1</f>
        <v>-4.6153327679077982E-2</v>
      </c>
      <c r="C7" s="9">
        <f>Data!C7/Data!C6-1</f>
        <v>-2.4090959247140775E-2</v>
      </c>
      <c r="D7" s="9">
        <f>Data!D7/Data!D6-1</f>
        <v>0.13219212863595864</v>
      </c>
      <c r="E7" s="9">
        <f>Data!E7/Data!E6-1</f>
        <v>4.9511211525339327E-2</v>
      </c>
      <c r="F7" s="9">
        <f>Data!F7/Data!F6-1</f>
        <v>-2.0678246484698071E-2</v>
      </c>
      <c r="G7" s="9">
        <f>Data!G7/Data!G6-1</f>
        <v>5.1041753828131586E-3</v>
      </c>
      <c r="H7" s="9">
        <f>Data!H7/Data!H6-1</f>
        <v>-1.9643367979403026E-2</v>
      </c>
      <c r="I7" s="9">
        <f>Data!I7/Data!I6-1</f>
        <v>-3.4602898091693701E-2</v>
      </c>
      <c r="J7" s="9">
        <f>Data!J7/Data!J6-1</f>
        <v>-2.9197080291970767E-2</v>
      </c>
      <c r="K7" s="9">
        <f>Data!K7/Data!K6-1</f>
        <v>-0.11936720997123684</v>
      </c>
      <c r="L7" s="9">
        <f>Data!L7/Data!L6-1</f>
        <v>1.1029411764705843E-2</v>
      </c>
      <c r="M7" s="9">
        <f>Data!M7/Data!M6-1</f>
        <v>-3.9917055469154916E-2</v>
      </c>
      <c r="N7" s="9">
        <f>Data!N7/Data!N6-1</f>
        <v>-1.158301158301156E-2</v>
      </c>
      <c r="O7" s="9">
        <f>Data!O7/Data!O6-1</f>
        <v>-9.0909090909090939E-2</v>
      </c>
    </row>
    <row r="8" spans="1:15" x14ac:dyDescent="0.3">
      <c r="A8" s="2">
        <v>42124</v>
      </c>
      <c r="B8" s="9">
        <f>Data!B8/Data!B7-1</f>
        <v>-3.6450359203862859E-2</v>
      </c>
      <c r="C8" s="9">
        <f>Data!C8/Data!C7-1</f>
        <v>1.8589239193389506E-2</v>
      </c>
      <c r="D8" s="9">
        <f>Data!D8/Data!D7-1</f>
        <v>0.18510530833408256</v>
      </c>
      <c r="E8" s="9">
        <f>Data!E8/Data!E7-1</f>
        <v>-4.2769741696800256E-2</v>
      </c>
      <c r="F8" s="9">
        <f>Data!F8/Data!F7-1</f>
        <v>1.6891891891891886E-2</v>
      </c>
      <c r="G8" s="9">
        <f>Data!G8/Data!G7-1</f>
        <v>-6.4935064935065512E-3</v>
      </c>
      <c r="H8" s="9">
        <f>Data!H8/Data!H7-1</f>
        <v>4.2894660052524181E-2</v>
      </c>
      <c r="I8" s="9">
        <f>Data!I8/Data!I7-1</f>
        <v>-3.133202099737542E-2</v>
      </c>
      <c r="J8" s="9">
        <f>Data!J8/Data!J7-1</f>
        <v>3.007518796992481E-2</v>
      </c>
      <c r="K8" s="9">
        <f>Data!K8/Data!K7-1</f>
        <v>0.21175830157866082</v>
      </c>
      <c r="L8" s="9">
        <f>Data!L8/Data!L7-1</f>
        <v>5.0909090909091015E-2</v>
      </c>
      <c r="M8" s="9">
        <f>Data!M8/Data!M7-1</f>
        <v>3.5974622030237491E-2</v>
      </c>
      <c r="N8" s="9">
        <f>Data!N8/Data!N7-1</f>
        <v>-8.7890625E-2</v>
      </c>
      <c r="O8" s="9">
        <f>Data!O8/Data!O7-1</f>
        <v>6.6666666666666652E-2</v>
      </c>
    </row>
    <row r="9" spans="1:15" x14ac:dyDescent="0.3">
      <c r="A9" s="2">
        <v>42155</v>
      </c>
      <c r="B9" s="9">
        <f>Data!B9/Data!B8-1</f>
        <v>3.0819531870683869E-2</v>
      </c>
      <c r="C9" s="9">
        <f>Data!C9/Data!C8-1</f>
        <v>2.1294670668856597E-2</v>
      </c>
      <c r="D9" s="9">
        <f>Data!D9/Data!D8-1</f>
        <v>3.829410433723468E-2</v>
      </c>
      <c r="E9" s="9">
        <f>Data!E9/Data!E8-1</f>
        <v>-3.5410035287810615E-3</v>
      </c>
      <c r="F9" s="9">
        <f>Data!F9/Data!F8-1</f>
        <v>-1.3289036544850474E-2</v>
      </c>
      <c r="G9" s="9">
        <f>Data!G9/Data!G8-1</f>
        <v>3.9969834087481004E-2</v>
      </c>
      <c r="H9" s="9">
        <f>Data!H9/Data!H8-1</f>
        <v>-8.2074239880620681E-3</v>
      </c>
      <c r="I9" s="9">
        <f>Data!I9/Data!I8-1</f>
        <v>-3.1625740897544441E-2</v>
      </c>
      <c r="J9" s="9">
        <f>Data!J9/Data!J8-1</f>
        <v>-8.0291970802919721E-2</v>
      </c>
      <c r="K9" s="9">
        <f>Data!K9/Data!K8-1</f>
        <v>-1.8268942797244669E-2</v>
      </c>
      <c r="L9" s="9">
        <f>Data!L9/Data!L8-1</f>
        <v>-4.498269896193785E-2</v>
      </c>
      <c r="M9" s="9">
        <f>Data!M9/Data!M8-1</f>
        <v>-3.974200273633488E-3</v>
      </c>
      <c r="N9" s="9">
        <f>Data!N9/Data!N8-1</f>
        <v>2.1413276231263323E-2</v>
      </c>
      <c r="O9" s="9">
        <f>Data!O9/Data!O8-1</f>
        <v>3.125E-2</v>
      </c>
    </row>
    <row r="10" spans="1:15" x14ac:dyDescent="0.3">
      <c r="A10" s="2">
        <v>42185</v>
      </c>
      <c r="B10" s="9">
        <f>Data!B10/Data!B9-1</f>
        <v>-7.7250063732784424E-3</v>
      </c>
      <c r="C10" s="9">
        <f>Data!C10/Data!C9-1</f>
        <v>-2.4730216824710216E-2</v>
      </c>
      <c r="D10" s="9">
        <f>Data!D10/Data!D9-1</f>
        <v>-7.2537045745078466E-2</v>
      </c>
      <c r="E10" s="9">
        <f>Data!E10/Data!E9-1</f>
        <v>-4.1077395648433268E-2</v>
      </c>
      <c r="F10" s="9">
        <f>Data!F10/Data!F9-1</f>
        <v>-9.2592592592593004E-3</v>
      </c>
      <c r="G10" s="9">
        <f>Data!G10/Data!G9-1</f>
        <v>-1.3052936910805002E-2</v>
      </c>
      <c r="H10" s="9">
        <f>Data!H10/Data!H9-1</f>
        <v>4.984013541470933E-3</v>
      </c>
      <c r="I10" s="9">
        <f>Data!I10/Data!I9-1</f>
        <v>0.1476413238315919</v>
      </c>
      <c r="J10" s="9">
        <f>Data!J10/Data!J9-1</f>
        <v>3.9682539682539764E-2</v>
      </c>
      <c r="K10" s="9">
        <f>Data!K10/Data!K9-1</f>
        <v>-3.0048810250152491E-2</v>
      </c>
      <c r="L10" s="9">
        <f>Data!L10/Data!L9-1</f>
        <v>-5.0724637681159312E-2</v>
      </c>
      <c r="M10" s="9">
        <f>Data!M10/Data!M9-1</f>
        <v>2.7276295133437989E-2</v>
      </c>
      <c r="N10" s="9">
        <f>Data!N10/Data!N9-1</f>
        <v>0.28930817610062887</v>
      </c>
      <c r="O10" s="9">
        <f>Data!O10/Data!O9-1</f>
        <v>3.0303030303030276E-2</v>
      </c>
    </row>
    <row r="11" spans="1:15" x14ac:dyDescent="0.3">
      <c r="A11" s="2">
        <v>42216</v>
      </c>
      <c r="B11" s="9">
        <f>Data!B11/Data!B10-1</f>
        <v>1.9639122901356387E-2</v>
      </c>
      <c r="C11" s="9">
        <f>Data!C11/Data!C10-1</f>
        <v>4.370263557710663E-2</v>
      </c>
      <c r="D11" s="9">
        <f>Data!D11/Data!D10-1</f>
        <v>-0.14343335799342083</v>
      </c>
      <c r="E11" s="9">
        <f>Data!E11/Data!E10-1</f>
        <v>3.3259113547136288E-2</v>
      </c>
      <c r="F11" s="9">
        <f>Data!F11/Data!F10-1</f>
        <v>-7.8164825828377249E-2</v>
      </c>
      <c r="G11" s="9">
        <f>Data!G11/Data!G10-1</f>
        <v>1.167442240182881E-2</v>
      </c>
      <c r="H11" s="9">
        <f>Data!H11/Data!H10-1</f>
        <v>-3.1814353887901214E-2</v>
      </c>
      <c r="I11" s="9">
        <f>Data!I11/Data!I10-1</f>
        <v>8.3199999999999941E-2</v>
      </c>
      <c r="J11" s="9">
        <f>Data!J11/Data!J10-1</f>
        <v>-4.5801526717557217E-2</v>
      </c>
      <c r="K11" s="9">
        <f>Data!K11/Data!K10-1</f>
        <v>-0.17895895581066212</v>
      </c>
      <c r="L11" s="9">
        <f>Data!L11/Data!L10-1</f>
        <v>-9.5419847328244267E-2</v>
      </c>
      <c r="M11" s="9">
        <f>Data!M11/Data!M10-1</f>
        <v>-5.2849411015599701E-3</v>
      </c>
      <c r="N11" s="9">
        <f>Data!N11/Data!N10-1</f>
        <v>-0.18861788617886177</v>
      </c>
      <c r="O11" s="9">
        <f>Data!O11/Data!O10-1</f>
        <v>-0.11764705882352944</v>
      </c>
    </row>
    <row r="12" spans="1:15" x14ac:dyDescent="0.3">
      <c r="A12" s="2">
        <v>42247</v>
      </c>
      <c r="B12" s="9">
        <f>Data!B12/Data!B11-1</f>
        <v>-6.5810368165384436E-2</v>
      </c>
      <c r="C12" s="9">
        <f>Data!C12/Data!C11-1</f>
        <v>-6.8497747831184341E-2</v>
      </c>
      <c r="D12" s="9">
        <f>Data!D12/Data!D11-1</f>
        <v>-0.12493842333607097</v>
      </c>
      <c r="E12" s="9">
        <f>Data!E12/Data!E11-1</f>
        <v>-9.2804927761011458E-2</v>
      </c>
      <c r="F12" s="9">
        <f>Data!F12/Data!F11-1</f>
        <v>4.5161290322580649E-2</v>
      </c>
      <c r="G12" s="9">
        <f>Data!G12/Data!G11-1</f>
        <v>-2.1788250484183314E-2</v>
      </c>
      <c r="H12" s="9">
        <f>Data!H12/Data!H11-1</f>
        <v>-6.7652459650135999E-4</v>
      </c>
      <c r="I12" s="9">
        <f>Data!I12/Data!I11-1</f>
        <v>-0.19160160371386359</v>
      </c>
      <c r="J12" s="9">
        <f>Data!J12/Data!J11-1</f>
        <v>-3.2000000000000028E-2</v>
      </c>
      <c r="K12" s="9">
        <f>Data!K12/Data!K11-1</f>
        <v>3.7157632637425664E-2</v>
      </c>
      <c r="L12" s="9">
        <f>Data!L12/Data!L11-1</f>
        <v>-1.2658227848101333E-2</v>
      </c>
      <c r="M12" s="9">
        <f>Data!M12/Data!M11-1</f>
        <v>-1.7923441300729759E-2</v>
      </c>
      <c r="N12" s="9">
        <f>Data!N12/Data!N11-1</f>
        <v>-3.2064128256513058E-2</v>
      </c>
      <c r="O12" s="9">
        <f>Data!O12/Data!O11-1</f>
        <v>-6.6666666666666652E-2</v>
      </c>
    </row>
    <row r="13" spans="1:15" x14ac:dyDescent="0.3">
      <c r="A13" s="2">
        <v>42277</v>
      </c>
      <c r="B13" s="9">
        <f>Data!B13/Data!B12-1</f>
        <v>-2.8100811661837533E-3</v>
      </c>
      <c r="C13" s="9">
        <f>Data!C13/Data!C12-1</f>
        <v>-2.1878172826336084E-2</v>
      </c>
      <c r="D13" s="9">
        <f>Data!D13/Data!D12-1</f>
        <v>-4.7786897351843938E-2</v>
      </c>
      <c r="E13" s="9">
        <f>Data!E13/Data!E12-1</f>
        <v>-5.8387088599204939E-2</v>
      </c>
      <c r="F13" s="9">
        <f>Data!F13/Data!F12-1</f>
        <v>-7.9365079365079083E-3</v>
      </c>
      <c r="G13" s="9">
        <f>Data!G13/Data!G12-1</f>
        <v>-1.1384260023098447E-2</v>
      </c>
      <c r="H13" s="9">
        <f>Data!H13/Data!H12-1</f>
        <v>-6.7698259187621845E-3</v>
      </c>
      <c r="I13" s="9">
        <f>Data!I13/Data!I12-1</f>
        <v>2.7886539632820062E-2</v>
      </c>
      <c r="J13" s="9">
        <f>Data!J13/Data!J12-1</f>
        <v>0</v>
      </c>
      <c r="K13" s="9">
        <f>Data!K13/Data!K12-1</f>
        <v>-0.10674053554939988</v>
      </c>
      <c r="L13" s="9">
        <f>Data!L13/Data!L12-1</f>
        <v>4.2735042735044804E-3</v>
      </c>
      <c r="M13" s="9">
        <f>Data!M13/Data!M12-1</f>
        <v>-1.4013818276626289E-2</v>
      </c>
      <c r="N13" s="9">
        <f>Data!N13/Data!N12-1</f>
        <v>6.211180124223592E-2</v>
      </c>
      <c r="O13" s="9">
        <f>Data!O13/Data!O12-1</f>
        <v>-3.5714285714285698E-2</v>
      </c>
    </row>
    <row r="14" spans="1:15" x14ac:dyDescent="0.3">
      <c r="A14" s="2">
        <v>42308</v>
      </c>
      <c r="B14" s="9">
        <f>Data!B14/Data!B13-1</f>
        <v>1.4706437368692482E-2</v>
      </c>
      <c r="C14" s="9">
        <f>Data!C14/Data!C13-1</f>
        <v>0.11187832750546489</v>
      </c>
      <c r="D14" s="9">
        <f>Data!D14/Data!D13-1</f>
        <v>0.10802601195093775</v>
      </c>
      <c r="E14" s="9">
        <f>Data!E14/Data!E13-1</f>
        <v>0.12315174050043254</v>
      </c>
      <c r="F14" s="9">
        <f>Data!F14/Data!F13-1</f>
        <v>2.0444444444444487E-2</v>
      </c>
      <c r="G14" s="9">
        <f>Data!G14/Data!G13-1</f>
        <v>6.4252336448598069E-3</v>
      </c>
      <c r="H14" s="9">
        <f>Data!H14/Data!H13-1</f>
        <v>-1.4995131450827537E-2</v>
      </c>
      <c r="I14" s="9">
        <f>Data!I14/Data!I13-1</f>
        <v>0.32263935328226179</v>
      </c>
      <c r="J14" s="9">
        <f>Data!J14/Data!J13-1</f>
        <v>0</v>
      </c>
      <c r="K14" s="9">
        <f>Data!K14/Data!K13-1</f>
        <v>2.460202604920414E-2</v>
      </c>
      <c r="L14" s="9">
        <f>Data!L14/Data!L13-1</f>
        <v>-1.7021276595744705E-2</v>
      </c>
      <c r="M14" s="9">
        <f>Data!M14/Data!M13-1</f>
        <v>1.989819527996306E-2</v>
      </c>
      <c r="N14" s="9">
        <f>Data!N14/Data!N13-1</f>
        <v>1.7543859649122862E-2</v>
      </c>
      <c r="O14" s="9">
        <f>Data!O14/Data!O13-1</f>
        <v>3.7037037037036979E-2</v>
      </c>
    </row>
    <row r="15" spans="1:15" x14ac:dyDescent="0.3">
      <c r="A15" s="2">
        <v>42338</v>
      </c>
      <c r="B15" s="9">
        <f>Data!B15/Data!B14-1</f>
        <v>-1.6185623248778813E-2</v>
      </c>
      <c r="C15" s="9">
        <f>Data!C15/Data!C14-1</f>
        <v>3.3728916738191561E-3</v>
      </c>
      <c r="D15" s="9">
        <f>Data!D15/Data!D14-1</f>
        <v>1.8578703025387888E-2</v>
      </c>
      <c r="E15" s="9">
        <f>Data!E15/Data!E14-1</f>
        <v>4.9039920222227584E-2</v>
      </c>
      <c r="F15" s="9">
        <f>Data!F15/Data!F14-1</f>
        <v>-7.9268292682926789E-2</v>
      </c>
      <c r="G15" s="9">
        <f>Data!G15/Data!G14-1</f>
        <v>2.047923057789558E-2</v>
      </c>
      <c r="H15" s="9">
        <f>Data!H15/Data!H14-1</f>
        <v>-3.9145907473309705E-2</v>
      </c>
      <c r="I15" s="9">
        <f>Data!I15/Data!I14-1</f>
        <v>0.20553600000000016</v>
      </c>
      <c r="J15" s="9">
        <f>Data!J15/Data!J14-1</f>
        <v>-3.3057851239669422E-2</v>
      </c>
      <c r="K15" s="9">
        <f>Data!K15/Data!K14-1</f>
        <v>-9.9878934624697435E-2</v>
      </c>
      <c r="L15" s="9">
        <f>Data!L15/Data!L14-1</f>
        <v>-0.11688311688311692</v>
      </c>
      <c r="M15" s="9">
        <f>Data!M15/Data!M14-1</f>
        <v>-2.4241638579206581E-2</v>
      </c>
      <c r="N15" s="9">
        <f>Data!N15/Data!N14-1</f>
        <v>-0.11877394636015326</v>
      </c>
      <c r="O15" s="9">
        <f>Data!O15/Data!O14-1</f>
        <v>3.5714285714285809E-2</v>
      </c>
    </row>
    <row r="16" spans="1:15" x14ac:dyDescent="0.3">
      <c r="A16" s="2">
        <v>42369</v>
      </c>
      <c r="B16" s="9">
        <f>Data!B16/Data!B15-1</f>
        <v>1.3988217132416825E-3</v>
      </c>
      <c r="C16" s="9">
        <f>Data!C16/Data!C15-1</f>
        <v>-1.527277248842851E-2</v>
      </c>
      <c r="D16" s="9">
        <f>Data!D16/Data!D15-1</f>
        <v>2.7218020941980559E-2</v>
      </c>
      <c r="E16" s="9">
        <f>Data!E16/Data!E15-1</f>
        <v>-5.6159469629413539E-2</v>
      </c>
      <c r="F16" s="9">
        <f>Data!F16/Data!F15-1</f>
        <v>4.7303689687796524E-3</v>
      </c>
      <c r="G16" s="9">
        <f>Data!G16/Data!G15-1</f>
        <v>-2.2586935326616819E-2</v>
      </c>
      <c r="H16" s="9">
        <f>Data!H16/Data!H15-1</f>
        <v>2.6440329218107017E-2</v>
      </c>
      <c r="I16" s="9">
        <f>Data!I16/Data!I15-1</f>
        <v>0.14028614657712413</v>
      </c>
      <c r="J16" s="9">
        <f>Data!J16/Data!J15-1</f>
        <v>8.5470085470085388E-2</v>
      </c>
      <c r="K16" s="9">
        <f>Data!K16/Data!K15-1</f>
        <v>-0.16431293431965921</v>
      </c>
      <c r="L16" s="9">
        <f>Data!L16/Data!L15-1</f>
        <v>4.4117647058823373E-2</v>
      </c>
      <c r="M16" s="9">
        <f>Data!M16/Data!M15-1</f>
        <v>-2.0991098711306E-2</v>
      </c>
      <c r="N16" s="9">
        <f>Data!N16/Data!N15-1</f>
        <v>2.1739130434782705E-2</v>
      </c>
      <c r="O16" s="9">
        <f>Data!O16/Data!O15-1</f>
        <v>6.8965517241379226E-2</v>
      </c>
    </row>
    <row r="17" spans="1:15" x14ac:dyDescent="0.3">
      <c r="A17" s="2">
        <v>42400</v>
      </c>
      <c r="B17" s="9">
        <f>Data!B17/Data!B16-1</f>
        <v>-4.8173060587565431E-2</v>
      </c>
      <c r="C17" s="9">
        <f>Data!C17/Data!C16-1</f>
        <v>-6.8382655493798628E-2</v>
      </c>
      <c r="D17" s="9">
        <f>Data!D17/Data!D16-1</f>
        <v>-0.22648801973133958</v>
      </c>
      <c r="E17" s="9">
        <f>Data!E17/Data!E16-1</f>
        <v>-8.7954865535822768E-2</v>
      </c>
      <c r="F17" s="9">
        <f>Data!F17/Data!F16-1</f>
        <v>4.8964218455743946E-2</v>
      </c>
      <c r="G17" s="9">
        <f>Data!G17/Data!G16-1</f>
        <v>6.0681629260184167E-3</v>
      </c>
      <c r="H17" s="9">
        <f>Data!H17/Data!H16-1</f>
        <v>-2.0948180815876571E-2</v>
      </c>
      <c r="I17" s="9">
        <f>Data!I17/Data!I16-1</f>
        <v>-0.14481586666045898</v>
      </c>
      <c r="J17" s="9">
        <f>Data!J17/Data!J16-1</f>
        <v>-8.6614173228346414E-2</v>
      </c>
      <c r="K17" s="9">
        <f>Data!K17/Data!K16-1</f>
        <v>-6.8133047210300446E-2</v>
      </c>
      <c r="L17" s="9">
        <f>Data!L17/Data!L16-1</f>
        <v>-3.2863849765258135E-2</v>
      </c>
      <c r="M17" s="9">
        <f>Data!M17/Data!M16-1</f>
        <v>-3.3450943140181821E-2</v>
      </c>
      <c r="N17" s="9">
        <f>Data!N17/Data!N16-1</f>
        <v>1.9148936170212849E-2</v>
      </c>
      <c r="O17" s="9">
        <f>Data!O17/Data!O16-1</f>
        <v>0</v>
      </c>
    </row>
    <row r="18" spans="1:15" x14ac:dyDescent="0.3">
      <c r="A18" s="2">
        <v>42429</v>
      </c>
      <c r="B18" s="9">
        <f>Data!B18/Data!B17-1</f>
        <v>-7.6220822232946128E-2</v>
      </c>
      <c r="C18" s="9">
        <f>Data!C18/Data!C17-1</f>
        <v>-1.8239518411280686E-2</v>
      </c>
      <c r="D18" s="9">
        <f>Data!D18/Data!D17-1</f>
        <v>-1.8125660158629486E-2</v>
      </c>
      <c r="E18" s="9">
        <f>Data!E18/Data!E17-1</f>
        <v>-3.0894733780290395E-2</v>
      </c>
      <c r="F18" s="9">
        <f>Data!F18/Data!F17-1</f>
        <v>0.10143626570915609</v>
      </c>
      <c r="G18" s="9">
        <f>Data!G18/Data!G17-1</f>
        <v>-6.9156407502272255E-2</v>
      </c>
      <c r="H18" s="9">
        <f>Data!H18/Data!H17-1</f>
        <v>2.4774774774774633E-2</v>
      </c>
      <c r="I18" s="9">
        <f>Data!I18/Data!I17-1</f>
        <v>0.18406511146800231</v>
      </c>
      <c r="J18" s="9">
        <f>Data!J18/Data!J17-1</f>
        <v>-2.5862068965517238E-2</v>
      </c>
      <c r="K18" s="9">
        <f>Data!K18/Data!K17-1</f>
        <v>3.5405872193436938E-2</v>
      </c>
      <c r="L18" s="9">
        <f>Data!L18/Data!L17-1</f>
        <v>3.398058252427183E-2</v>
      </c>
      <c r="M18" s="9">
        <f>Data!M18/Data!M17-1</f>
        <v>-2.3166023166023231E-2</v>
      </c>
      <c r="N18" s="9">
        <f>Data!N18/Data!N17-1</f>
        <v>-7.0981210855949883E-2</v>
      </c>
      <c r="O18" s="9">
        <f>Data!O18/Data!O17-1</f>
        <v>0</v>
      </c>
    </row>
    <row r="19" spans="1:15" x14ac:dyDescent="0.3">
      <c r="A19" s="2">
        <v>42460</v>
      </c>
      <c r="B19" s="9">
        <f>Data!B19/Data!B18-1</f>
        <v>0.10753465339449408</v>
      </c>
      <c r="C19" s="9">
        <f>Data!C19/Data!C18-1</f>
        <v>6.7253494306280137E-2</v>
      </c>
      <c r="D19" s="9">
        <f>Data!D19/Data!D18-1</f>
        <v>0.1175367900967077</v>
      </c>
      <c r="E19" s="9">
        <f>Data!E19/Data!E18-1</f>
        <v>4.9509236051140659E-2</v>
      </c>
      <c r="F19" s="9">
        <f>Data!F19/Data!F18-1</f>
        <v>8.1499592502032314E-4</v>
      </c>
      <c r="G19" s="9">
        <f>Data!G19/Data!G18-1</f>
        <v>-8.8762648677431777E-4</v>
      </c>
      <c r="H19" s="9">
        <f>Data!H19/Data!H18-1</f>
        <v>3.8061938061938028E-2</v>
      </c>
      <c r="I19" s="9">
        <f>Data!I19/Data!I18-1</f>
        <v>-4.8024092507873761E-2</v>
      </c>
      <c r="J19" s="9">
        <f>Data!J19/Data!J18-1</f>
        <v>0.12389380530973448</v>
      </c>
      <c r="K19" s="9">
        <f>Data!K19/Data!K18-1</f>
        <v>0.10091743119266061</v>
      </c>
      <c r="L19" s="9">
        <f>Data!L19/Data!L18-1</f>
        <v>2.3474178403755985E-2</v>
      </c>
      <c r="M19" s="9">
        <f>Data!M19/Data!M18-1</f>
        <v>3.1836148041681556E-2</v>
      </c>
      <c r="N19" s="9">
        <f>Data!N19/Data!N18-1</f>
        <v>6.5168539325842767E-2</v>
      </c>
      <c r="O19" s="9">
        <f>Data!O19/Data!O18-1</f>
        <v>9.6774193548387011E-2</v>
      </c>
    </row>
    <row r="20" spans="1:15" x14ac:dyDescent="0.3">
      <c r="A20" s="2">
        <v>42490</v>
      </c>
      <c r="B20" s="9">
        <f>Data!B20/Data!B19-1</f>
        <v>1.4395740721596217E-2</v>
      </c>
      <c r="C20" s="9">
        <f>Data!C20/Data!C19-1</f>
        <v>-3.1750846406730093E-2</v>
      </c>
      <c r="D20" s="9">
        <f>Data!D20/Data!D19-1</f>
        <v>-2.1835403342943871E-2</v>
      </c>
      <c r="E20" s="9">
        <f>Data!E20/Data!E19-1</f>
        <v>7.3714240415190257E-3</v>
      </c>
      <c r="F20" s="9">
        <f>Data!F20/Data!F19-1</f>
        <v>3.5830618892508159E-2</v>
      </c>
      <c r="G20" s="9">
        <f>Data!G20/Data!G19-1</f>
        <v>-5.5170575692963797E-2</v>
      </c>
      <c r="H20" s="9">
        <f>Data!H20/Data!H19-1</f>
        <v>2.5984024636707126E-3</v>
      </c>
      <c r="I20" s="9">
        <f>Data!I20/Data!I19-1</f>
        <v>8.1212267568220309E-2</v>
      </c>
      <c r="J20" s="9">
        <f>Data!J20/Data!J19-1</f>
        <v>-4.7244094488189003E-2</v>
      </c>
      <c r="K20" s="9">
        <f>Data!K20/Data!K19-1</f>
        <v>0.21540404040404049</v>
      </c>
      <c r="L20" s="9">
        <f>Data!L20/Data!L19-1</f>
        <v>4.5871559633027248E-2</v>
      </c>
      <c r="M20" s="9">
        <f>Data!M20/Data!M19-1</f>
        <v>1.7620838556902108E-2</v>
      </c>
      <c r="N20" s="9">
        <f>Data!N20/Data!N19-1</f>
        <v>8.4388185654007408E-3</v>
      </c>
      <c r="O20" s="9">
        <f>Data!O20/Data!O19-1</f>
        <v>-2.9411764705882359E-2</v>
      </c>
    </row>
    <row r="21" spans="1:15" x14ac:dyDescent="0.3">
      <c r="A21" s="2">
        <v>42521</v>
      </c>
      <c r="B21" s="9">
        <f>Data!B21/Data!B20-1</f>
        <v>3.9529669545721013E-2</v>
      </c>
      <c r="C21" s="9">
        <f>Data!C21/Data!C20-1</f>
        <v>4.2058830304286809E-2</v>
      </c>
      <c r="D21" s="9">
        <f>Data!D21/Data!D20-1</f>
        <v>-7.3877161585509388E-3</v>
      </c>
      <c r="E21" s="9">
        <f>Data!E21/Data!E20-1</f>
        <v>2.2290135342569961E-2</v>
      </c>
      <c r="F21" s="9">
        <f>Data!F21/Data!F20-1</f>
        <v>-4.6383647798742156E-2</v>
      </c>
      <c r="G21" s="9">
        <f>Data!G21/Data!G20-1</f>
        <v>4.0714621532675244E-2</v>
      </c>
      <c r="H21" s="9">
        <f>Data!H21/Data!H20-1</f>
        <v>-3.4171626031867963E-2</v>
      </c>
      <c r="I21" s="9">
        <f>Data!I21/Data!I20-1</f>
        <v>0.18785875415987308</v>
      </c>
      <c r="J21" s="9">
        <f>Data!J21/Data!J20-1</f>
        <v>8.2644628099173278E-3</v>
      </c>
      <c r="K21" s="9">
        <f>Data!K21/Data!K20-1</f>
        <v>3.2412216912528491E-2</v>
      </c>
      <c r="L21" s="9">
        <f>Data!L21/Data!L20-1</f>
        <v>-7.8947368421052544E-2</v>
      </c>
      <c r="M21" s="9">
        <f>Data!M21/Data!M20-1</f>
        <v>-9.1711724043529452E-3</v>
      </c>
      <c r="N21" s="9">
        <f>Data!N21/Data!N20-1</f>
        <v>-2.7196652719665315E-2</v>
      </c>
      <c r="O21" s="9">
        <f>Data!O21/Data!O20-1</f>
        <v>-3.0303030303030276E-2</v>
      </c>
    </row>
    <row r="22" spans="1:15" x14ac:dyDescent="0.3">
      <c r="A22" s="2">
        <v>42551</v>
      </c>
      <c r="B22" s="9">
        <f>Data!B22/Data!B21-1</f>
        <v>1.5643190647173455E-2</v>
      </c>
      <c r="C22" s="9">
        <f>Data!C22/Data!C21-1</f>
        <v>-2.3473161372182028E-2</v>
      </c>
      <c r="D22" s="9">
        <f>Data!D22/Data!D21-1</f>
        <v>4.4536887955082261E-3</v>
      </c>
      <c r="E22" s="9">
        <f>Data!E22/Data!E21-1</f>
        <v>-5.6773337334863783E-2</v>
      </c>
      <c r="F22" s="9">
        <f>Data!F22/Data!F21-1</f>
        <v>8.4089035449299354E-2</v>
      </c>
      <c r="G22" s="9">
        <f>Data!G22/Data!G21-1</f>
        <v>-6.7130466208890516E-2</v>
      </c>
      <c r="H22" s="9">
        <f>Data!H22/Data!H21-1</f>
        <v>1.7988471476843682E-2</v>
      </c>
      <c r="I22" s="9">
        <f>Data!I22/Data!I21-1</f>
        <v>0.25287680505415167</v>
      </c>
      <c r="J22" s="9">
        <f>Data!J22/Data!J21-1</f>
        <v>0.18032786885245899</v>
      </c>
      <c r="K22" s="9">
        <f>Data!K22/Data!K21-1</f>
        <v>-2.0124773596297274E-4</v>
      </c>
      <c r="L22" s="9">
        <f>Data!L22/Data!L21-1</f>
        <v>4.2857142857142705E-2</v>
      </c>
      <c r="M22" s="9">
        <f>Data!M22/Data!M21-1</f>
        <v>-8.0886924086482015E-2</v>
      </c>
      <c r="N22" s="9">
        <f>Data!N22/Data!N21-1</f>
        <v>-7.3118279569892475E-2</v>
      </c>
      <c r="O22" s="9">
        <f>Data!O22/Data!O21-1</f>
        <v>-3.125E-2</v>
      </c>
    </row>
    <row r="23" spans="1:15" x14ac:dyDescent="0.3">
      <c r="A23" s="2">
        <v>42582</v>
      </c>
      <c r="B23" s="9">
        <f>Data!B23/Data!B22-1</f>
        <v>4.2321498597327478E-2</v>
      </c>
      <c r="C23" s="9">
        <f>Data!C23/Data!C22-1</f>
        <v>7.0744957783462015E-2</v>
      </c>
      <c r="D23" s="9">
        <f>Data!D23/Data!D22-1</f>
        <v>1.6976038789110692E-2</v>
      </c>
      <c r="E23" s="9">
        <f>Data!E23/Data!E22-1</f>
        <v>6.7913624770017611E-2</v>
      </c>
      <c r="F23" s="9">
        <f>Data!F23/Data!F22-1</f>
        <v>1.5209125475285079E-2</v>
      </c>
      <c r="G23" s="9">
        <f>Data!G23/Data!G22-1</f>
        <v>-1.1622276029055745E-2</v>
      </c>
      <c r="H23" s="9">
        <f>Data!H23/Data!H22-1</f>
        <v>6.6386800741968788E-3</v>
      </c>
      <c r="I23" s="9">
        <f>Data!I23/Data!I22-1</f>
        <v>-6.5778218000090094E-2</v>
      </c>
      <c r="J23" s="9">
        <f>Data!J23/Data!J22-1</f>
        <v>1.388888888888884E-2</v>
      </c>
      <c r="K23" s="9">
        <f>Data!K23/Data!K22-1</f>
        <v>-0.14533011272141705</v>
      </c>
      <c r="L23" s="9">
        <f>Data!L23/Data!L22-1</f>
        <v>1.3698630136986356E-2</v>
      </c>
      <c r="M23" s="9">
        <f>Data!M23/Data!M22-1</f>
        <v>-6.0123252667969584E-3</v>
      </c>
      <c r="N23" s="9">
        <f>Data!N23/Data!N22-1</f>
        <v>-5.3364269141531362E-2</v>
      </c>
      <c r="O23" s="9">
        <f>Data!O23/Data!O22-1</f>
        <v>-3.2258064516129004E-2</v>
      </c>
    </row>
    <row r="24" spans="1:15" x14ac:dyDescent="0.3">
      <c r="A24" s="2">
        <v>42613</v>
      </c>
      <c r="B24" s="9">
        <f>Data!B24/Data!B23-1</f>
        <v>1.7097875788620875E-2</v>
      </c>
      <c r="C24" s="9">
        <f>Data!C24/Data!C23-1</f>
        <v>8.6317155825406111E-3</v>
      </c>
      <c r="D24" s="9">
        <f>Data!D24/Data!D23-1</f>
        <v>3.5629449057623219E-2</v>
      </c>
      <c r="E24" s="9">
        <f>Data!E24/Data!E23-1</f>
        <v>2.4685852478839143E-2</v>
      </c>
      <c r="F24" s="9">
        <f>Data!F24/Data!F23-1</f>
        <v>-1.6479400749063622E-2</v>
      </c>
      <c r="G24" s="9">
        <f>Data!G24/Data!G23-1</f>
        <v>1.3424791768740896E-2</v>
      </c>
      <c r="H24" s="9">
        <f>Data!H24/Data!H23-1</f>
        <v>-1.4838521966831442E-2</v>
      </c>
      <c r="I24" s="9">
        <f>Data!I24/Data!I23-1</f>
        <v>-8.313253012048194E-2</v>
      </c>
      <c r="J24" s="9">
        <f>Data!J24/Data!J23-1</f>
        <v>0</v>
      </c>
      <c r="K24" s="9">
        <f>Data!K24/Data!K23-1</f>
        <v>0.10786622703721149</v>
      </c>
      <c r="L24" s="9">
        <f>Data!L24/Data!L23-1</f>
        <v>-6.7567567567567766E-2</v>
      </c>
      <c r="M24" s="9">
        <f>Data!M24/Data!M23-1</f>
        <v>-6.7291698170269809E-3</v>
      </c>
      <c r="N24" s="9">
        <f>Data!N24/Data!N23-1</f>
        <v>-0.11519607843137258</v>
      </c>
      <c r="O24" s="9">
        <f>Data!O24/Data!O23-1</f>
        <v>6.6666666666666652E-2</v>
      </c>
    </row>
    <row r="25" spans="1:15" x14ac:dyDescent="0.3">
      <c r="A25" s="2">
        <v>42643</v>
      </c>
      <c r="B25" s="9">
        <f>Data!B25/Data!B24-1</f>
        <v>-1.992328879379035E-2</v>
      </c>
      <c r="C25" s="9">
        <f>Data!C25/Data!C24-1</f>
        <v>2.1932233088663544E-2</v>
      </c>
      <c r="D25" s="9">
        <f>Data!D25/Data!D24-1</f>
        <v>-2.6183190941085233E-2</v>
      </c>
      <c r="E25" s="9">
        <f>Data!E25/Data!E24-1</f>
        <v>-7.7100339951419183E-3</v>
      </c>
      <c r="F25" s="9">
        <f>Data!F25/Data!F24-1</f>
        <v>9.1393754760091817E-3</v>
      </c>
      <c r="G25" s="9">
        <f>Data!G25/Data!G24-1</f>
        <v>-2.0208857087604004E-2</v>
      </c>
      <c r="H25" s="9">
        <f>Data!H25/Data!H24-1</f>
        <v>1.3093128568615775E-2</v>
      </c>
      <c r="I25" s="9">
        <f>Data!I25/Data!I24-1</f>
        <v>6.4038545773105415E-2</v>
      </c>
      <c r="J25" s="9">
        <f>Data!J25/Data!J24-1</f>
        <v>4.1095890410958846E-2</v>
      </c>
      <c r="K25" s="9">
        <f>Data!K25/Data!K24-1</f>
        <v>4.2942176870748305E-2</v>
      </c>
      <c r="L25" s="9">
        <f>Data!L25/Data!L24-1</f>
        <v>6.2801932367150037E-2</v>
      </c>
      <c r="M25" s="9">
        <f>Data!M25/Data!M24-1</f>
        <v>-1.23315825530943E-2</v>
      </c>
      <c r="N25" s="9">
        <f>Data!N25/Data!N24-1</f>
        <v>0.11357340720221609</v>
      </c>
      <c r="O25" s="9">
        <f>Data!O25/Data!O24-1</f>
        <v>3.125E-2</v>
      </c>
    </row>
    <row r="26" spans="1:15" x14ac:dyDescent="0.3">
      <c r="A26" s="2">
        <v>42674</v>
      </c>
      <c r="B26" s="9">
        <f>Data!B26/Data!B25-1</f>
        <v>1.6896697885881995E-3</v>
      </c>
      <c r="C26" s="9">
        <f>Data!C26/Data!C25-1</f>
        <v>-1.5265500338412785E-2</v>
      </c>
      <c r="D26" s="9">
        <f>Data!D26/Data!D25-1</f>
        <v>3.1879689939405154E-2</v>
      </c>
      <c r="E26" s="9">
        <f>Data!E26/Data!E25-1</f>
        <v>1.4650338406738905E-2</v>
      </c>
      <c r="F26" s="9">
        <f>Data!F26/Data!F25-1</f>
        <v>-3.6226415094339659E-2</v>
      </c>
      <c r="G26" s="9">
        <f>Data!G26/Data!G25-1</f>
        <v>3.4343234974834713E-2</v>
      </c>
      <c r="H26" s="9">
        <f>Data!H26/Data!H25-1</f>
        <v>-1.778252842289374E-2</v>
      </c>
      <c r="I26" s="9">
        <f>Data!I26/Data!I25-1</f>
        <v>0.14771941379878162</v>
      </c>
      <c r="J26" s="9">
        <f>Data!J26/Data!J25-1</f>
        <v>7.8947368421052655E-2</v>
      </c>
      <c r="K26" s="9">
        <f>Data!K26/Data!K25-1</f>
        <v>-1.5491235222176991E-2</v>
      </c>
      <c r="L26" s="9">
        <f>Data!L26/Data!L25-1</f>
        <v>0</v>
      </c>
      <c r="M26" s="9">
        <f>Data!M26/Data!M25-1</f>
        <v>-5.6493256262042491E-2</v>
      </c>
      <c r="N26" s="9">
        <f>Data!N26/Data!N25-1</f>
        <v>3.4825870646766122E-2</v>
      </c>
      <c r="O26" s="9">
        <f>Data!O26/Data!O25-1</f>
        <v>6.0606060606060552E-2</v>
      </c>
    </row>
    <row r="27" spans="1:15" x14ac:dyDescent="0.3">
      <c r="A27" s="2">
        <v>42704</v>
      </c>
      <c r="B27" s="9">
        <f>Data!B27/Data!B26-1</f>
        <v>-4.6512167128465065E-2</v>
      </c>
      <c r="C27" s="9">
        <f>Data!C27/Data!C26-1</f>
        <v>1.9869742797218315E-3</v>
      </c>
      <c r="D27" s="9">
        <f>Data!D27/Data!D26-1</f>
        <v>4.8231829012943761E-2</v>
      </c>
      <c r="E27" s="9">
        <f>Data!E27/Data!E26-1</f>
        <v>-2.3169223470020928E-3</v>
      </c>
      <c r="F27" s="9">
        <f>Data!F27/Data!F26-1</f>
        <v>-6.8128425998433828E-2</v>
      </c>
      <c r="G27" s="9">
        <f>Data!G27/Data!G26-1</f>
        <v>9.188054574945137E-2</v>
      </c>
      <c r="H27" s="9">
        <f>Data!H27/Data!H26-1</f>
        <v>-2.7997625643054858E-2</v>
      </c>
      <c r="I27" s="9">
        <f>Data!I27/Data!I26-1</f>
        <v>6.461887203913852E-2</v>
      </c>
      <c r="J27" s="9">
        <f>Data!J27/Data!J26-1</f>
        <v>-9.7560975609756073E-2</v>
      </c>
      <c r="K27" s="9">
        <f>Data!K27/Data!K26-1</f>
        <v>4.4927536231884169E-2</v>
      </c>
      <c r="L27" s="9">
        <f>Data!L27/Data!L26-1</f>
        <v>0.19090909090909092</v>
      </c>
      <c r="M27" s="9">
        <f>Data!M27/Data!M26-1</f>
        <v>2.1401731743179164E-2</v>
      </c>
      <c r="N27" s="9">
        <f>Data!N27/Data!N26-1</f>
        <v>-8.4134615384615419E-2</v>
      </c>
      <c r="O27" s="9">
        <f>Data!O27/Data!O26-1</f>
        <v>5.7142857142857162E-2</v>
      </c>
    </row>
    <row r="28" spans="1:15" x14ac:dyDescent="0.3">
      <c r="A28" s="2">
        <v>42735</v>
      </c>
      <c r="B28" s="9">
        <f>Data!B28/Data!B27-1</f>
        <v>-4.7054532190407006E-3</v>
      </c>
      <c r="C28" s="9">
        <f>Data!C28/Data!C27-1</f>
        <v>1.0977361400678731E-2</v>
      </c>
      <c r="D28" s="9">
        <f>Data!D28/Data!D27-1</f>
        <v>-4.5044784756739897E-2</v>
      </c>
      <c r="E28" s="9">
        <f>Data!E28/Data!E27-1</f>
        <v>7.9016569081698851E-2</v>
      </c>
      <c r="F28" s="9">
        <f>Data!F28/Data!F27-1</f>
        <v>-2.5210084033613467E-2</v>
      </c>
      <c r="G28" s="9">
        <f>Data!G28/Data!G27-1</f>
        <v>2.1233834323663103E-2</v>
      </c>
      <c r="H28" s="9">
        <f>Data!H28/Data!H27-1</f>
        <v>-1.1195928753180429E-3</v>
      </c>
      <c r="I28" s="9">
        <f>Data!I28/Data!I27-1</f>
        <v>0.30224378411158281</v>
      </c>
      <c r="J28" s="9">
        <f>Data!J28/Data!J27-1</f>
        <v>-7.4324324324324342E-2</v>
      </c>
      <c r="K28" s="9">
        <f>Data!K28/Data!K27-1</f>
        <v>0.12581731721814937</v>
      </c>
      <c r="L28" s="9">
        <f>Data!L28/Data!L27-1</f>
        <v>-4.5801526717557328E-2</v>
      </c>
      <c r="M28" s="9">
        <f>Data!M28/Data!M27-1</f>
        <v>-1.3435700575815668E-2</v>
      </c>
      <c r="N28" s="9">
        <f>Data!N28/Data!N27-1</f>
        <v>7.0866141732283561E-2</v>
      </c>
      <c r="O28" s="9">
        <f>Data!O28/Data!O27-1</f>
        <v>-8.108108108108103E-2</v>
      </c>
    </row>
    <row r="29" spans="1:15" x14ac:dyDescent="0.3">
      <c r="A29" s="2">
        <v>42766</v>
      </c>
      <c r="B29" s="9">
        <f>Data!B29/Data!B28-1</f>
        <v>4.5872120012704798E-2</v>
      </c>
      <c r="C29" s="9">
        <f>Data!C29/Data!C28-1</f>
        <v>5.204970783079288E-2</v>
      </c>
      <c r="D29" s="9">
        <f>Data!D29/Data!D28-1</f>
        <v>1.789149138013002E-2</v>
      </c>
      <c r="E29" s="9">
        <f>Data!E29/Data!E28-1</f>
        <v>4.7251734595934458E-3</v>
      </c>
      <c r="F29" s="9">
        <f>Data!F29/Data!F28-1</f>
        <v>3.6206896551724155E-2</v>
      </c>
      <c r="G29" s="9">
        <f>Data!G29/Data!G28-1</f>
        <v>-3.4996149567895984E-2</v>
      </c>
      <c r="H29" s="9">
        <f>Data!H29/Data!H28-1</f>
        <v>2.9753413490931191E-2</v>
      </c>
      <c r="I29" s="9">
        <f>Data!I29/Data!I28-1</f>
        <v>-3.435679322798646E-3</v>
      </c>
      <c r="J29" s="9">
        <f>Data!J29/Data!J28-1</f>
        <v>9.4890510948905105E-2</v>
      </c>
      <c r="K29" s="9">
        <f>Data!K29/Data!K28-1</f>
        <v>-1.9711369236184439E-2</v>
      </c>
      <c r="L29" s="9">
        <f>Data!L29/Data!L28-1</f>
        <v>8.8000000000000078E-2</v>
      </c>
      <c r="M29" s="9">
        <f>Data!M29/Data!M28-1</f>
        <v>1.9536316472114068E-2</v>
      </c>
      <c r="N29" s="9">
        <f>Data!N29/Data!N28-1</f>
        <v>3.1862745098039325E-2</v>
      </c>
      <c r="O29" s="9">
        <f>Data!O29/Data!O28-1</f>
        <v>0</v>
      </c>
    </row>
    <row r="30" spans="1:15" x14ac:dyDescent="0.3">
      <c r="A30" s="2">
        <v>42794</v>
      </c>
      <c r="B30" s="9">
        <f>Data!B30/Data!B29-1</f>
        <v>3.7178933105953771E-2</v>
      </c>
      <c r="C30" s="9">
        <f>Data!C30/Data!C29-1</f>
        <v>4.1733359130857961E-2</v>
      </c>
      <c r="D30" s="9">
        <f>Data!D30/Data!D29-1</f>
        <v>2.6135726960849759E-2</v>
      </c>
      <c r="E30" s="9">
        <f>Data!E30/Data!E29-1</f>
        <v>2.5929082096623368E-2</v>
      </c>
      <c r="F30" s="9">
        <f>Data!F30/Data!F29-1</f>
        <v>4.3261231281197965E-2</v>
      </c>
      <c r="G30" s="9">
        <f>Data!G30/Data!G29-1</f>
        <v>-2.660046107465508E-4</v>
      </c>
      <c r="H30" s="9">
        <f>Data!H30/Data!H29-1</f>
        <v>-1.6425885612507352E-2</v>
      </c>
      <c r="I30" s="9">
        <f>Data!I30/Data!I29-1</f>
        <v>0.23691342769026291</v>
      </c>
      <c r="J30" s="9">
        <f>Data!J30/Data!J29-1</f>
        <v>-6.0000000000000053E-2</v>
      </c>
      <c r="K30" s="9">
        <f>Data!K30/Data!K29-1</f>
        <v>-1.9748653500897273E-3</v>
      </c>
      <c r="L30" s="9">
        <f>Data!L30/Data!L29-1</f>
        <v>-7.3529411764705621E-3</v>
      </c>
      <c r="M30" s="9">
        <f>Data!M30/Data!M29-1</f>
        <v>-1.5663512761389886E-2</v>
      </c>
      <c r="N30" s="9">
        <f>Data!N30/Data!N29-1</f>
        <v>9.5011876484560887E-3</v>
      </c>
      <c r="O30" s="9">
        <f>Data!O30/Data!O29-1</f>
        <v>0</v>
      </c>
    </row>
    <row r="31" spans="1:15" x14ac:dyDescent="0.3">
      <c r="A31" s="2">
        <v>42825</v>
      </c>
      <c r="B31" s="9">
        <f>Data!B31/Data!B30-1</f>
        <v>3.3126492184332612E-2</v>
      </c>
      <c r="C31" s="9">
        <f>Data!C31/Data!C30-1</f>
        <v>1.9871264523076304E-2</v>
      </c>
      <c r="D31" s="9">
        <f>Data!D31/Data!D30-1</f>
        <v>-5.928588013615288E-3</v>
      </c>
      <c r="E31" s="9">
        <f>Data!E31/Data!E30-1</f>
        <v>4.0429560916006801E-2</v>
      </c>
      <c r="F31" s="9">
        <f>Data!F31/Data!F30-1</f>
        <v>-8.7719298245614308E-3</v>
      </c>
      <c r="G31" s="9">
        <f>Data!G31/Data!G30-1</f>
        <v>-1.2150776053215129E-2</v>
      </c>
      <c r="H31" s="9">
        <f>Data!H31/Data!H30-1</f>
        <v>2.7162977867203342E-3</v>
      </c>
      <c r="I31" s="9">
        <f>Data!I31/Data!I30-1</f>
        <v>-0.10145572383223089</v>
      </c>
      <c r="J31" s="9">
        <f>Data!J31/Data!J30-1</f>
        <v>-1.4184397163120588E-2</v>
      </c>
      <c r="K31" s="9">
        <f>Data!K31/Data!K30-1</f>
        <v>-4.9649217485159269E-2</v>
      </c>
      <c r="L31" s="9">
        <f>Data!L31/Data!L30-1</f>
        <v>-1.8518518518518601E-2</v>
      </c>
      <c r="M31" s="9">
        <f>Data!M31/Data!M30-1</f>
        <v>1.3327948303715642E-2</v>
      </c>
      <c r="N31" s="9">
        <f>Data!N31/Data!N30-1</f>
        <v>4.7058823529411153E-3</v>
      </c>
      <c r="O31" s="9">
        <f>Data!O31/Data!O30-1</f>
        <v>-5.8823529411764719E-2</v>
      </c>
    </row>
    <row r="32" spans="1:15" x14ac:dyDescent="0.3">
      <c r="A32" s="2">
        <v>42855</v>
      </c>
      <c r="B32" s="9">
        <f>Data!B32/Data!B31-1</f>
        <v>1.4203569968660457E-2</v>
      </c>
      <c r="C32" s="9">
        <f>Data!C32/Data!C31-1</f>
        <v>2.7095983797595036E-2</v>
      </c>
      <c r="D32" s="9">
        <f>Data!D32/Data!D31-1</f>
        <v>-2.105678851624615E-2</v>
      </c>
      <c r="E32" s="9">
        <f>Data!E32/Data!E31-1</f>
        <v>1.0163349405946764E-2</v>
      </c>
      <c r="F32" s="9">
        <f>Data!F32/Data!F31-1</f>
        <v>1.8503620273531807E-2</v>
      </c>
      <c r="G32" s="9">
        <f>Data!G32/Data!G31-1</f>
        <v>1.3467408870533326E-3</v>
      </c>
      <c r="H32" s="9">
        <f>Data!H32/Data!H31-1</f>
        <v>7.9261563158421477E-3</v>
      </c>
      <c r="I32" s="9">
        <f>Data!I32/Data!I31-1</f>
        <v>0.26027038895273358</v>
      </c>
      <c r="J32" s="9">
        <f>Data!J32/Data!J31-1</f>
        <v>-5.7553956834532349E-2</v>
      </c>
      <c r="K32" s="9">
        <f>Data!K32/Data!K31-1</f>
        <v>-2.0821502933939029E-2</v>
      </c>
      <c r="L32" s="9">
        <f>Data!L32/Data!L31-1</f>
        <v>-1.8867924528301772E-2</v>
      </c>
      <c r="M32" s="9">
        <f>Data!M32/Data!M31-1</f>
        <v>3.1964926265444449E-2</v>
      </c>
      <c r="N32" s="9">
        <f>Data!N32/Data!N31-1</f>
        <v>-1.87353629976581E-2</v>
      </c>
      <c r="O32" s="9">
        <f>Data!O32/Data!O31-1</f>
        <v>-3.125E-2</v>
      </c>
    </row>
    <row r="33" spans="1:15" x14ac:dyDescent="0.3">
      <c r="A33" s="2">
        <v>42886</v>
      </c>
      <c r="B33" s="9">
        <f>Data!B33/Data!B32-1</f>
        <v>3.4092680069432113E-2</v>
      </c>
      <c r="C33" s="9">
        <f>Data!C33/Data!C32-1</f>
        <v>3.6763481166932177E-2</v>
      </c>
      <c r="D33" s="9">
        <f>Data!D33/Data!D32-1</f>
        <v>-1.1881032824346383E-2</v>
      </c>
      <c r="E33" s="9">
        <f>Data!E33/Data!E32-1</f>
        <v>1.4234592189586559E-2</v>
      </c>
      <c r="F33" s="9">
        <f>Data!F33/Data!F32-1</f>
        <v>-3.1595576619273258E-3</v>
      </c>
      <c r="G33" s="9">
        <f>Data!G33/Data!G32-1</f>
        <v>-6.9936339998206698E-3</v>
      </c>
      <c r="H33" s="9">
        <f>Data!H33/Data!H32-1</f>
        <v>2.8369500298626393E-2</v>
      </c>
      <c r="I33" s="9">
        <f>Data!I33/Data!I32-1</f>
        <v>0.70364302235929066</v>
      </c>
      <c r="J33" s="9">
        <f>Data!J33/Data!J32-1</f>
        <v>-1.5267175572519109E-2</v>
      </c>
      <c r="K33" s="9">
        <f>Data!K33/Data!K32-1</f>
        <v>-2.7450222308138317E-2</v>
      </c>
      <c r="L33" s="9">
        <f>Data!L33/Data!L32-1</f>
        <v>-7.692307692307665E-3</v>
      </c>
      <c r="M33" s="9">
        <f>Data!M33/Data!M32-1</f>
        <v>-4.4801483083578564E-3</v>
      </c>
      <c r="N33" s="9">
        <f>Data!N33/Data!N32-1</f>
        <v>2.3866348448687402E-2</v>
      </c>
      <c r="O33" s="9">
        <f>Data!O33/Data!O32-1</f>
        <v>0</v>
      </c>
    </row>
    <row r="34" spans="1:15" x14ac:dyDescent="0.3">
      <c r="A34" s="2">
        <v>42916</v>
      </c>
      <c r="B34" s="9">
        <f>Data!B34/Data!B33-1</f>
        <v>-1.0430037677017112E-2</v>
      </c>
      <c r="C34" s="9">
        <f>Data!C34/Data!C33-1</f>
        <v>-2.4509397457158633E-2</v>
      </c>
      <c r="D34" s="9">
        <f>Data!D34/Data!D33-1</f>
        <v>2.4140137274171636E-2</v>
      </c>
      <c r="E34" s="9">
        <f>Data!E34/Data!E33-1</f>
        <v>-2.2983640188790067E-2</v>
      </c>
      <c r="F34" s="9">
        <f>Data!F34/Data!F33-1</f>
        <v>-1.4263074484944571E-2</v>
      </c>
      <c r="G34" s="9">
        <f>Data!G34/Data!G33-1</f>
        <v>1.4446952595936757E-2</v>
      </c>
      <c r="H34" s="9">
        <f>Data!H34/Data!H33-1</f>
        <v>9.8731971735552815E-3</v>
      </c>
      <c r="I34" s="9">
        <f>Data!I34/Data!I33-1</f>
        <v>0.10132244855331329</v>
      </c>
      <c r="J34" s="9">
        <f>Data!J34/Data!J33-1</f>
        <v>-3.8759689922480578E-2</v>
      </c>
      <c r="K34" s="9">
        <f>Data!K34/Data!K33-1</f>
        <v>-4.75054661101173E-2</v>
      </c>
      <c r="L34" s="9">
        <f>Data!L34/Data!L33-1</f>
        <v>4.6511627906976827E-2</v>
      </c>
      <c r="M34" s="9">
        <f>Data!M34/Data!M33-1</f>
        <v>1.0630043451272497E-2</v>
      </c>
      <c r="N34" s="9">
        <f>Data!N34/Data!N33-1</f>
        <v>0.19114219114219111</v>
      </c>
      <c r="O34" s="9">
        <f>Data!O34/Data!O33-1</f>
        <v>6.4516129032258007E-2</v>
      </c>
    </row>
    <row r="35" spans="1:15" x14ac:dyDescent="0.3">
      <c r="A35" s="2">
        <v>42947</v>
      </c>
      <c r="B35" s="9">
        <f>Data!B35/Data!B34-1</f>
        <v>5.8418846957745574E-2</v>
      </c>
      <c r="C35" s="9">
        <f>Data!C35/Data!C34-1</f>
        <v>4.1334036961741871E-2</v>
      </c>
      <c r="D35" s="9">
        <f>Data!D35/Data!D34-1</f>
        <v>2.524768852185777E-2</v>
      </c>
      <c r="E35" s="9">
        <f>Data!E35/Data!E34-1</f>
        <v>-1.6784420760203589E-2</v>
      </c>
      <c r="F35" s="9">
        <f>Data!F35/Data!F34-1</f>
        <v>2.0096463022508004E-2</v>
      </c>
      <c r="G35" s="9">
        <f>Data!G35/Data!G34-1</f>
        <v>-1.8691588785046731E-2</v>
      </c>
      <c r="H35" s="9">
        <f>Data!H35/Data!H34-1</f>
        <v>-8.9140228122303045E-3</v>
      </c>
      <c r="I35" s="9">
        <f>Data!I35/Data!I34-1</f>
        <v>0.12684276033743602</v>
      </c>
      <c r="J35" s="9">
        <f>Data!J35/Data!J34-1</f>
        <v>0.12096774193548376</v>
      </c>
      <c r="K35" s="9">
        <f>Data!K35/Data!K34-1</f>
        <v>9.8706176961602665E-2</v>
      </c>
      <c r="L35" s="9">
        <f>Data!L35/Data!L34-1</f>
        <v>7.0370370370370416E-2</v>
      </c>
      <c r="M35" s="9">
        <f>Data!M35/Data!M34-1</f>
        <v>1.4357005758157237E-2</v>
      </c>
      <c r="N35" s="9">
        <f>Data!N35/Data!N34-1</f>
        <v>-7.0450097847358117E-2</v>
      </c>
      <c r="O35" s="9">
        <f>Data!O35/Data!O34-1</f>
        <v>6.0606060606060552E-2</v>
      </c>
    </row>
    <row r="36" spans="1:15" x14ac:dyDescent="0.3">
      <c r="A36" s="2">
        <v>42978</v>
      </c>
      <c r="B36" s="9">
        <f>Data!B36/Data!B35-1</f>
        <v>-1.5798195909537571E-2</v>
      </c>
      <c r="C36" s="9">
        <f>Data!C36/Data!C35-1</f>
        <v>1.8412231966573378E-2</v>
      </c>
      <c r="D36" s="9">
        <f>Data!D36/Data!D35-1</f>
        <v>2.6819810876673511E-2</v>
      </c>
      <c r="E36" s="9">
        <f>Data!E36/Data!E35-1</f>
        <v>-5.1500835516679055E-3</v>
      </c>
      <c r="F36" s="9">
        <f>Data!F36/Data!F35-1</f>
        <v>2.6792750197005555E-2</v>
      </c>
      <c r="G36" s="9">
        <f>Data!G36/Data!G35-1</f>
        <v>-2.6303854875283639E-3</v>
      </c>
      <c r="H36" s="9">
        <f>Data!H36/Data!H35-1</f>
        <v>8.7040618955511739E-3</v>
      </c>
      <c r="I36" s="9">
        <f>Data!I36/Data!I35-1</f>
        <v>0.65676205437134239</v>
      </c>
      <c r="J36" s="9">
        <f>Data!J36/Data!J35-1</f>
        <v>-7.9136690647481966E-2</v>
      </c>
      <c r="K36" s="9">
        <f>Data!K36/Data!K35-1</f>
        <v>-5.128205128204999E-3</v>
      </c>
      <c r="L36" s="9">
        <f>Data!L36/Data!L35-1</f>
        <v>6.5743944636678098E-2</v>
      </c>
      <c r="M36" s="9">
        <f>Data!M36/Data!M35-1</f>
        <v>-2.1419921283681531E-2</v>
      </c>
      <c r="N36" s="9">
        <f>Data!N36/Data!N35-1</f>
        <v>-0.13684210526315788</v>
      </c>
      <c r="O36" s="9">
        <f>Data!O36/Data!O35-1</f>
        <v>0</v>
      </c>
    </row>
    <row r="37" spans="1:15" x14ac:dyDescent="0.3">
      <c r="A37" s="2">
        <v>43008</v>
      </c>
      <c r="B37" s="9">
        <f>Data!B37/Data!B36-1</f>
        <v>-1.3037034049546703E-2</v>
      </c>
      <c r="C37" s="9">
        <f>Data!C37/Data!C36-1</f>
        <v>-1.5529506061516818E-3</v>
      </c>
      <c r="D37" s="9">
        <f>Data!D37/Data!D36-1</f>
        <v>-3.5310532105903292E-3</v>
      </c>
      <c r="E37" s="9">
        <f>Data!E37/Data!E36-1</f>
        <v>6.4119961777860501E-2</v>
      </c>
      <c r="F37" s="9">
        <f>Data!F37/Data!F36-1</f>
        <v>-1.304681504221028E-2</v>
      </c>
      <c r="G37" s="9">
        <f>Data!G37/Data!G36-1</f>
        <v>2.2826482357220845E-2</v>
      </c>
      <c r="H37" s="9">
        <f>Data!H37/Data!H36-1</f>
        <v>-9.9712368168743959E-3</v>
      </c>
      <c r="I37" s="9">
        <f>Data!I37/Data!I36-1</f>
        <v>-0.11608785003608568</v>
      </c>
      <c r="J37" s="9">
        <f>Data!J37/Data!J36-1</f>
        <v>0</v>
      </c>
      <c r="K37" s="9">
        <f>Data!K37/Data!K36-1</f>
        <v>9.8510882016036527E-2</v>
      </c>
      <c r="L37" s="9">
        <f>Data!L37/Data!L36-1</f>
        <v>-4.5454545454545525E-2</v>
      </c>
      <c r="M37" s="9">
        <f>Data!M37/Data!M36-1</f>
        <v>3.6120349601670654E-2</v>
      </c>
      <c r="N37" s="9">
        <f>Data!N37/Data!N36-1</f>
        <v>9.2682926829268375E-2</v>
      </c>
      <c r="O37" s="9">
        <f>Data!O37/Data!O36-1</f>
        <v>-5.7142857142857162E-2</v>
      </c>
    </row>
    <row r="38" spans="1:15" x14ac:dyDescent="0.3">
      <c r="A38" s="2">
        <v>43039</v>
      </c>
      <c r="B38" s="9">
        <f>Data!B38/Data!B37-1</f>
        <v>5.585068344809252E-2</v>
      </c>
      <c r="C38" s="9">
        <f>Data!C38/Data!C37-1</f>
        <v>4.5032027160369914E-2</v>
      </c>
      <c r="D38" s="9">
        <f>Data!D38/Data!D37-1</f>
        <v>1.3257496073910691E-2</v>
      </c>
      <c r="E38" s="9">
        <f>Data!E38/Data!E37-1</f>
        <v>3.1235043487885861E-2</v>
      </c>
      <c r="F38" s="9">
        <f>Data!F38/Data!F37-1</f>
        <v>-7.7760497667185291E-3</v>
      </c>
      <c r="G38" s="9">
        <f>Data!G38/Data!G37-1</f>
        <v>1.0224948875255713E-2</v>
      </c>
      <c r="H38" s="9">
        <f>Data!H38/Data!H37-1</f>
        <v>-2.953709083865963E-2</v>
      </c>
      <c r="I38" s="9">
        <f>Data!I38/Data!I37-1</f>
        <v>0.52345697340034536</v>
      </c>
      <c r="J38" s="9">
        <f>Data!J38/Data!J37-1</f>
        <v>-2.34375E-2</v>
      </c>
      <c r="K38" s="9">
        <f>Data!K38/Data!K37-1</f>
        <v>6.6562391379909602E-2</v>
      </c>
      <c r="L38" s="9">
        <f>Data!L38/Data!L37-1</f>
        <v>5.1020408163265252E-2</v>
      </c>
      <c r="M38" s="9">
        <f>Data!M38/Data!M37-1</f>
        <v>-8.5100029859658255E-3</v>
      </c>
      <c r="N38" s="9">
        <f>Data!N38/Data!N37-1</f>
        <v>-6.4732142857142905E-2</v>
      </c>
      <c r="O38" s="9">
        <f>Data!O38/Data!O37-1</f>
        <v>6.0606060606060552E-2</v>
      </c>
    </row>
    <row r="39" spans="1:15" x14ac:dyDescent="0.3">
      <c r="A39" s="2">
        <v>43069</v>
      </c>
      <c r="B39" s="9">
        <f>Data!B39/Data!B38-1</f>
        <v>-1.0522190937853781E-2</v>
      </c>
      <c r="C39" s="9">
        <f>Data!C39/Data!C38-1</f>
        <v>1.8724314081964399E-2</v>
      </c>
      <c r="D39" s="9">
        <f>Data!D39/Data!D38-1</f>
        <v>-2.244197806545678E-2</v>
      </c>
      <c r="E39" s="9">
        <f>Data!E39/Data!E38-1</f>
        <v>-1.5540187625145752E-2</v>
      </c>
      <c r="F39" s="9">
        <f>Data!F39/Data!F38-1</f>
        <v>6.2695924764890609E-3</v>
      </c>
      <c r="G39" s="9">
        <f>Data!G39/Data!G38-1</f>
        <v>-9.6813941207534171E-3</v>
      </c>
      <c r="H39" s="9">
        <f>Data!H39/Data!H38-1</f>
        <v>1.4369823370921075E-2</v>
      </c>
      <c r="I39" s="9">
        <f>Data!I39/Data!I38-1</f>
        <v>0.5245531644694239</v>
      </c>
      <c r="J39" s="9">
        <f>Data!J39/Data!J38-1</f>
        <v>8.0000000000000071E-3</v>
      </c>
      <c r="K39" s="9">
        <f>Data!K39/Data!K38-1</f>
        <v>3.5848134267557397E-2</v>
      </c>
      <c r="L39" s="9">
        <f>Data!L39/Data!L38-1</f>
        <v>-1.6181229773462702E-2</v>
      </c>
      <c r="M39" s="9">
        <f>Data!M39/Data!M38-1</f>
        <v>1.829543743412132E-2</v>
      </c>
      <c r="N39" s="9">
        <f>Data!N39/Data!N38-1</f>
        <v>-2.3866348448687402E-2</v>
      </c>
      <c r="O39" s="9">
        <f>Data!O39/Data!O38-1</f>
        <v>-2.8571428571428581E-2</v>
      </c>
    </row>
    <row r="40" spans="1:15" x14ac:dyDescent="0.3">
      <c r="A40" s="2">
        <v>43100</v>
      </c>
      <c r="B40" s="9">
        <f>Data!B40/Data!B39-1</f>
        <v>2.9741212823484187E-2</v>
      </c>
      <c r="C40" s="9">
        <f>Data!C40/Data!C39-1</f>
        <v>4.8479631014395341E-3</v>
      </c>
      <c r="D40" s="9">
        <f>Data!D40/Data!D39-1</f>
        <v>-3.0195149603200466E-3</v>
      </c>
      <c r="E40" s="9">
        <f>Data!E40/Data!E39-1</f>
        <v>-8.1649388282230007E-3</v>
      </c>
      <c r="F40" s="9">
        <f>Data!F40/Data!F39-1</f>
        <v>9.3457943925232545E-3</v>
      </c>
      <c r="G40" s="9">
        <f>Data!G40/Data!G39-1</f>
        <v>1.3330963384288186E-3</v>
      </c>
      <c r="H40" s="9">
        <f>Data!H40/Data!H39-1</f>
        <v>9.6409247417610366E-3</v>
      </c>
      <c r="I40" s="9">
        <f>Data!I40/Data!I39-1</f>
        <v>0.47998041237113398</v>
      </c>
      <c r="J40" s="9">
        <f>Data!J40/Data!J39-1</f>
        <v>0</v>
      </c>
      <c r="K40" s="9">
        <f>Data!K40/Data!K39-1</f>
        <v>5.1911278905143909E-2</v>
      </c>
      <c r="L40" s="9">
        <f>Data!L40/Data!L39-1</f>
        <v>7.8947368421052655E-2</v>
      </c>
      <c r="M40" s="9">
        <f>Data!M40/Data!M39-1</f>
        <v>-9.6118299445480115E-4</v>
      </c>
      <c r="N40" s="9">
        <f>Data!N40/Data!N39-1</f>
        <v>4.4009779951100336E-2</v>
      </c>
      <c r="O40" s="9">
        <f>Data!O40/Data!O39-1</f>
        <v>-2.9411764705882359E-2</v>
      </c>
    </row>
    <row r="41" spans="1:15" x14ac:dyDescent="0.3">
      <c r="A41" s="2">
        <v>43131</v>
      </c>
      <c r="B41" s="9">
        <f>Data!B41/Data!B40-1</f>
        <v>4.7195343139582402E-2</v>
      </c>
      <c r="C41" s="9">
        <f>Data!C41/Data!C40-1</f>
        <v>8.6543722894994346E-2</v>
      </c>
      <c r="D41" s="9">
        <f>Data!D41/Data!D40-1</f>
        <v>5.251051192648859E-2</v>
      </c>
      <c r="E41" s="9">
        <f>Data!E41/Data!E40-1</f>
        <v>2.1044091645223029E-2</v>
      </c>
      <c r="F41" s="9">
        <f>Data!F41/Data!F40-1</f>
        <v>3.5493827160493874E-2</v>
      </c>
      <c r="G41" s="9">
        <f>Data!G41/Data!G40-1</f>
        <v>-3.1064169699121291E-2</v>
      </c>
      <c r="H41" s="9">
        <f>Data!H41/Data!H40-1</f>
        <v>4.5893013738672828E-2</v>
      </c>
      <c r="I41" s="9">
        <f>Data!I41/Data!I40-1</f>
        <v>-0.30550836211958776</v>
      </c>
      <c r="J41" s="9">
        <f>Data!J41/Data!J40-1</f>
        <v>-3.1746031746031744E-2</v>
      </c>
      <c r="K41" s="9">
        <f>Data!K41/Data!K40-1</f>
        <v>3.2600568266786256E-2</v>
      </c>
      <c r="L41" s="9">
        <f>Data!L41/Data!L40-1</f>
        <v>-3.0487804878048697E-2</v>
      </c>
      <c r="M41" s="9">
        <f>Data!M41/Data!M40-1</f>
        <v>5.017761989342806E-2</v>
      </c>
      <c r="N41" s="9">
        <f>Data!N41/Data!N40-1</f>
        <v>5.8548009367681564E-2</v>
      </c>
      <c r="O41" s="9">
        <f>Data!O41/Data!O40-1</f>
        <v>0</v>
      </c>
    </row>
    <row r="42" spans="1:15" x14ac:dyDescent="0.3">
      <c r="A42" s="2">
        <v>43159</v>
      </c>
      <c r="B42" s="9">
        <f>Data!B42/Data!B41-1</f>
        <v>-4.8500593958849092E-2</v>
      </c>
      <c r="C42" s="9">
        <f>Data!C42/Data!C41-1</f>
        <v>-1.3751098922444416E-2</v>
      </c>
      <c r="D42" s="9">
        <f>Data!D42/Data!D41-1</f>
        <v>-6.3612754347852518E-2</v>
      </c>
      <c r="E42" s="9">
        <f>Data!E42/Data!E41-1</f>
        <v>-5.7138719646263492E-2</v>
      </c>
      <c r="F42" s="9">
        <f>Data!F42/Data!F41-1</f>
        <v>-1.7883755588673611E-2</v>
      </c>
      <c r="G42" s="9">
        <f>Data!G42/Data!G41-1</f>
        <v>-2.2900064120179531E-2</v>
      </c>
      <c r="H42" s="9">
        <f>Data!H42/Data!H41-1</f>
        <v>-1.3974287311346978E-2</v>
      </c>
      <c r="I42" s="9">
        <f>Data!I42/Data!I41-1</f>
        <v>5.6474479914222719E-2</v>
      </c>
      <c r="J42" s="9">
        <f>Data!J42/Data!J41-1</f>
        <v>-8.1967213114754189E-3</v>
      </c>
      <c r="K42" s="9">
        <f>Data!K42/Data!K41-1</f>
        <v>-4.7356987690079566E-2</v>
      </c>
      <c r="L42" s="9">
        <f>Data!L42/Data!L41-1</f>
        <v>-2.2012578616352307E-2</v>
      </c>
      <c r="M42" s="9">
        <f>Data!M42/Data!M41-1</f>
        <v>-3.0303030303030387E-2</v>
      </c>
      <c r="N42" s="9">
        <f>Data!N42/Data!N41-1</f>
        <v>7.3008849557522071E-2</v>
      </c>
      <c r="O42" s="9">
        <f>Data!O42/Data!O41-1</f>
        <v>-3.0303030303030276E-2</v>
      </c>
    </row>
    <row r="43" spans="1:15" x14ac:dyDescent="0.3">
      <c r="A43" s="2">
        <v>43190</v>
      </c>
      <c r="B43" s="9">
        <f>Data!B43/Data!B42-1</f>
        <v>-3.6134129430993478E-2</v>
      </c>
      <c r="C43" s="9">
        <f>Data!C43/Data!C42-1</f>
        <v>-3.9870623626798496E-2</v>
      </c>
      <c r="D43" s="9">
        <f>Data!D43/Data!D42-1</f>
        <v>-2.7769275893045564E-2</v>
      </c>
      <c r="E43" s="9">
        <f>Data!E43/Data!E42-1</f>
        <v>-2.7269547316830067E-2</v>
      </c>
      <c r="F43" s="9">
        <f>Data!F43/Data!F42-1</f>
        <v>7.587253414264028E-3</v>
      </c>
      <c r="G43" s="9">
        <f>Data!G43/Data!G42-1</f>
        <v>-3.8436298865660579E-3</v>
      </c>
      <c r="H43" s="9">
        <f>Data!H43/Data!H42-1</f>
        <v>-1.048752834467126E-2</v>
      </c>
      <c r="I43" s="9">
        <f>Data!I43/Data!I42-1</f>
        <v>-0.34457668441399636</v>
      </c>
      <c r="J43" s="9">
        <f>Data!J43/Data!J42-1</f>
        <v>-2.4793388429752095E-2</v>
      </c>
      <c r="K43" s="9">
        <f>Data!K43/Data!K42-1</f>
        <v>6.8257829127394309E-2</v>
      </c>
      <c r="L43" s="9">
        <f>Data!L43/Data!L42-1</f>
        <v>-2.8938906752411508E-2</v>
      </c>
      <c r="M43" s="9">
        <f>Data!M43/Data!M42-1</f>
        <v>1.8531976744186052E-2</v>
      </c>
      <c r="N43" s="9">
        <f>Data!N43/Data!N42-1</f>
        <v>-7.0103092783505128E-2</v>
      </c>
      <c r="O43" s="9">
        <f>Data!O43/Data!O42-1</f>
        <v>0</v>
      </c>
    </row>
    <row r="44" spans="1:15" x14ac:dyDescent="0.3">
      <c r="A44" s="2">
        <v>43220</v>
      </c>
      <c r="B44" s="9">
        <f>Data!B44/Data!B43-1</f>
        <v>6.1861633230172908E-2</v>
      </c>
      <c r="C44" s="9">
        <f>Data!C44/Data!C43-1</f>
        <v>3.7136479601527217E-3</v>
      </c>
      <c r="D44" s="9">
        <f>Data!D44/Data!D43-1</f>
        <v>-2.7348636115170133E-2</v>
      </c>
      <c r="E44" s="9">
        <f>Data!E44/Data!E43-1</f>
        <v>4.2604902316576654E-2</v>
      </c>
      <c r="F44" s="9">
        <f>Data!F44/Data!F43-1</f>
        <v>-6.777108433734913E-3</v>
      </c>
      <c r="G44" s="9">
        <f>Data!G44/Data!G43-1</f>
        <v>2.8891398456615702E-2</v>
      </c>
      <c r="H44" s="9">
        <f>Data!H44/Data!H43-1</f>
        <v>-3.6474744581304064E-2</v>
      </c>
      <c r="I44" s="9">
        <f>Data!I44/Data!I43-1</f>
        <v>0.34203169360913144</v>
      </c>
      <c r="J44" s="9">
        <f>Data!J44/Data!J43-1</f>
        <v>2.5423728813559254E-2</v>
      </c>
      <c r="K44" s="9">
        <f>Data!K44/Data!K43-1</f>
        <v>6.9731037427067211E-2</v>
      </c>
      <c r="L44" s="9">
        <f>Data!L44/Data!L43-1</f>
        <v>9.9337748344370258E-3</v>
      </c>
      <c r="M44" s="9">
        <f>Data!M44/Data!M43-1</f>
        <v>-1.7552622190510125E-2</v>
      </c>
      <c r="N44" s="9">
        <f>Data!N44/Data!N43-1</f>
        <v>0.13747228381374721</v>
      </c>
      <c r="O44" s="9">
        <f>Data!O44/Data!O43-1</f>
        <v>-6.25E-2</v>
      </c>
    </row>
    <row r="45" spans="1:15" x14ac:dyDescent="0.3">
      <c r="A45" s="2">
        <v>43251</v>
      </c>
      <c r="B45" s="9">
        <f>Data!B45/Data!B44-1</f>
        <v>-2.9796961641070929E-4</v>
      </c>
      <c r="C45" s="9">
        <f>Data!C45/Data!C44-1</f>
        <v>5.4826457065779266E-2</v>
      </c>
      <c r="D45" s="9">
        <f>Data!D45/Data!D44-1</f>
        <v>4.2962702737847636E-3</v>
      </c>
      <c r="E45" s="9">
        <f>Data!E45/Data!E44-1</f>
        <v>-5.7246566989987979E-4</v>
      </c>
      <c r="F45" s="9">
        <f>Data!F45/Data!F44-1</f>
        <v>-9.8559514783926883E-3</v>
      </c>
      <c r="G45" s="9">
        <f>Data!G45/Data!G44-1</f>
        <v>-4.7562425683709275E-3</v>
      </c>
      <c r="H45" s="9">
        <f>Data!H45/Data!H44-1</f>
        <v>5.1531067287680088E-3</v>
      </c>
      <c r="I45" s="9">
        <f>Data!I45/Data!I44-1</f>
        <v>-0.18635703762068467</v>
      </c>
      <c r="J45" s="9">
        <f>Data!J45/Data!J44-1</f>
        <v>2.4793388429751984E-2</v>
      </c>
      <c r="K45" s="9">
        <f>Data!K45/Data!K44-1</f>
        <v>3.2193694292935948E-2</v>
      </c>
      <c r="L45" s="9">
        <f>Data!L45/Data!L44-1</f>
        <v>3.2786885245903452E-3</v>
      </c>
      <c r="M45" s="9">
        <f>Data!M45/Data!M44-1</f>
        <v>-3.4207277216936505E-2</v>
      </c>
      <c r="N45" s="9">
        <f>Data!N45/Data!N44-1</f>
        <v>2.5341130604288553E-2</v>
      </c>
      <c r="O45" s="9">
        <f>Data!O45/Data!O44-1</f>
        <v>3.3333333333333437E-2</v>
      </c>
    </row>
    <row r="46" spans="1:15" x14ac:dyDescent="0.3">
      <c r="A46" s="2">
        <v>43281</v>
      </c>
      <c r="B46" s="9">
        <f>Data!B46/Data!B45-1</f>
        <v>-2.0351802089203508E-3</v>
      </c>
      <c r="C46" s="9">
        <f>Data!C46/Data!C45-1</f>
        <v>1.0486916111847044E-2</v>
      </c>
      <c r="D46" s="9">
        <f>Data!D46/Data!D45-1</f>
        <v>-8.0134940251632591E-2</v>
      </c>
      <c r="E46" s="9">
        <f>Data!E46/Data!E45-1</f>
        <v>-2.3712225969445111E-2</v>
      </c>
      <c r="F46" s="9">
        <f>Data!F46/Data!F45-1</f>
        <v>-4.1347626339969357E-2</v>
      </c>
      <c r="G46" s="9">
        <f>Data!G46/Data!G45-1</f>
        <v>1.7002113776307226E-2</v>
      </c>
      <c r="H46" s="9">
        <f>Data!H46/Data!H45-1</f>
        <v>-5.3238686779060185E-3</v>
      </c>
      <c r="I46" s="9">
        <f>Data!I46/Data!I45-1</f>
        <v>-0.15702123030717885</v>
      </c>
      <c r="J46" s="9">
        <f>Data!J46/Data!J45-1</f>
        <v>-9.6774193548387122E-2</v>
      </c>
      <c r="K46" s="9">
        <f>Data!K46/Data!K45-1</f>
        <v>2.3843278773037602E-2</v>
      </c>
      <c r="L46" s="9">
        <f>Data!L46/Data!L45-1</f>
        <v>-3.5947712418300637E-2</v>
      </c>
      <c r="M46" s="9">
        <f>Data!M46/Data!M45-1</f>
        <v>-6.8431343059107697E-3</v>
      </c>
      <c r="N46" s="9">
        <f>Data!N46/Data!N45-1</f>
        <v>-5.323193916349811E-2</v>
      </c>
      <c r="O46" s="9">
        <f>Data!O46/Data!O45-1</f>
        <v>-6.4516129032258118E-2</v>
      </c>
    </row>
    <row r="47" spans="1:15" x14ac:dyDescent="0.3">
      <c r="A47" s="2">
        <v>43312</v>
      </c>
      <c r="B47" s="9">
        <f>Data!B47/Data!B46-1</f>
        <v>5.9938586748551126E-2</v>
      </c>
      <c r="C47" s="9">
        <f>Data!C47/Data!C46-1</f>
        <v>2.7153164413134867E-2</v>
      </c>
      <c r="D47" s="9">
        <f>Data!D47/Data!D46-1</f>
        <v>1.0178624628395916E-2</v>
      </c>
      <c r="E47" s="9">
        <f>Data!E47/Data!E46-1</f>
        <v>4.058995611896643E-2</v>
      </c>
      <c r="F47" s="9">
        <f>Data!F47/Data!F46-1</f>
        <v>-2.3961661341853069E-2</v>
      </c>
      <c r="G47" s="9">
        <f>Data!G47/Data!G46-1</f>
        <v>1.0844026748599411E-2</v>
      </c>
      <c r="H47" s="9">
        <f>Data!H47/Data!H46-1</f>
        <v>6.9382495787495557E-4</v>
      </c>
      <c r="I47" s="9">
        <f>Data!I47/Data!I46-1</f>
        <v>0.20963678337458957</v>
      </c>
      <c r="J47" s="9">
        <f>Data!J47/Data!J46-1</f>
        <v>-1.7857142857142905E-2</v>
      </c>
      <c r="K47" s="9">
        <f>Data!K47/Data!K46-1</f>
        <v>-6.5332326283987885E-2</v>
      </c>
      <c r="L47" s="9">
        <f>Data!L47/Data!L46-1</f>
        <v>-4.4067796610169574E-2</v>
      </c>
      <c r="M47" s="9">
        <f>Data!M47/Data!M46-1</f>
        <v>-6.2845460740516002E-3</v>
      </c>
      <c r="N47" s="9">
        <f>Data!N47/Data!N46-1</f>
        <v>0.11244979919678721</v>
      </c>
      <c r="O47" s="9">
        <f>Data!O47/Data!O46-1</f>
        <v>0</v>
      </c>
    </row>
    <row r="48" spans="1:15" x14ac:dyDescent="0.3">
      <c r="A48" s="2">
        <v>43343</v>
      </c>
      <c r="B48" s="9">
        <f>Data!B48/Data!B47-1</f>
        <v>2.8529916787742637E-2</v>
      </c>
      <c r="C48" s="9">
        <f>Data!C48/Data!C47-1</f>
        <v>5.8430747872643574E-2</v>
      </c>
      <c r="D48" s="9">
        <f>Data!D48/Data!D47-1</f>
        <v>-5.2548655509042641E-2</v>
      </c>
      <c r="E48" s="9">
        <f>Data!E48/Data!E47-1</f>
        <v>-3.4472687517082545E-2</v>
      </c>
      <c r="F48" s="9">
        <f>Data!F48/Data!F47-1</f>
        <v>-1.4729950900163713E-2</v>
      </c>
      <c r="G48" s="9">
        <f>Data!G48/Data!G47-1</f>
        <v>-7.509386733416834E-3</v>
      </c>
      <c r="H48" s="9">
        <f>Data!H48/Data!H47-1</f>
        <v>2.208795562599053E-2</v>
      </c>
      <c r="I48" s="9">
        <f>Data!I48/Data!I47-1</f>
        <v>-8.4432082656304308E-2</v>
      </c>
      <c r="J48" s="9">
        <f>Data!J48/Data!J47-1</f>
        <v>-0.10909090909090913</v>
      </c>
      <c r="K48" s="9">
        <f>Data!K48/Data!K47-1</f>
        <v>4.2693602693602672E-2</v>
      </c>
      <c r="L48" s="9">
        <f>Data!L48/Data!L47-1</f>
        <v>-6.0283687943262443E-2</v>
      </c>
      <c r="M48" s="9">
        <f>Data!M48/Data!M47-1</f>
        <v>-1.2419993904297488E-2</v>
      </c>
      <c r="N48" s="9">
        <f>Data!N48/Data!N47-1</f>
        <v>-6.3176895306859215E-2</v>
      </c>
      <c r="O48" s="9">
        <f>Data!O48/Data!O47-1</f>
        <v>-3.4482758620689613E-2</v>
      </c>
    </row>
    <row r="49" spans="1:15" x14ac:dyDescent="0.3">
      <c r="A49" s="2">
        <v>43373</v>
      </c>
      <c r="B49" s="9">
        <f>Data!B49/Data!B48-1</f>
        <v>-6.42138607080176E-2</v>
      </c>
      <c r="C49" s="9">
        <f>Data!C49/Data!C48-1</f>
        <v>-3.5142496946261037E-3</v>
      </c>
      <c r="D49" s="9">
        <f>Data!D49/Data!D48-1</f>
        <v>3.5262894606472805E-2</v>
      </c>
      <c r="E49" s="9">
        <f>Data!E49/Data!E48-1</f>
        <v>-9.4896013121903433E-3</v>
      </c>
      <c r="F49" s="9">
        <f>Data!F49/Data!F48-1</f>
        <v>-1.744186046511631E-2</v>
      </c>
      <c r="G49" s="9">
        <f>Data!G49/Data!G48-1</f>
        <v>2.3959646910466592E-2</v>
      </c>
      <c r="H49" s="9">
        <f>Data!H49/Data!H48-1</f>
        <v>-1.3470297509448614E-2</v>
      </c>
      <c r="I49" s="9">
        <f>Data!I49/Data!I48-1</f>
        <v>-5.9359796298822376E-2</v>
      </c>
      <c r="J49" s="9">
        <f>Data!J49/Data!J48-1</f>
        <v>4.081632653061229E-2</v>
      </c>
      <c r="K49" s="9">
        <f>Data!K49/Data!K48-1</f>
        <v>6.8457762851976245E-2</v>
      </c>
      <c r="L49" s="9">
        <f>Data!L49/Data!L48-1</f>
        <v>5.2830188679245271E-2</v>
      </c>
      <c r="M49" s="9">
        <f>Data!M49/Data!M48-1</f>
        <v>5.1693542164956696E-3</v>
      </c>
      <c r="N49" s="9">
        <f>Data!N49/Data!N48-1</f>
        <v>-1.9267822736030782E-2</v>
      </c>
      <c r="O49" s="9">
        <f>Data!O49/Data!O48-1</f>
        <v>3.5714285714285809E-2</v>
      </c>
    </row>
    <row r="50" spans="1:15" x14ac:dyDescent="0.3">
      <c r="A50" s="2">
        <v>43404</v>
      </c>
      <c r="B50" s="9">
        <f>Data!B50/Data!B49-1</f>
        <v>-4.975549954484948E-2</v>
      </c>
      <c r="C50" s="9">
        <f>Data!C50/Data!C49-1</f>
        <v>-8.6599411352120126E-2</v>
      </c>
      <c r="D50" s="9">
        <f>Data!D50/Data!D49-1</f>
        <v>-7.7468903983238468E-2</v>
      </c>
      <c r="E50" s="9">
        <f>Data!E50/Data!E49-1</f>
        <v>-6.5259869369211132E-2</v>
      </c>
      <c r="F50" s="9">
        <f>Data!F50/Data!F49-1</f>
        <v>2.8740490278951869E-2</v>
      </c>
      <c r="G50" s="9">
        <f>Data!G50/Data!G49-1</f>
        <v>-6.5974665728359971E-3</v>
      </c>
      <c r="H50" s="9">
        <f>Data!H50/Data!H49-1</f>
        <v>-2.6227897838899894E-2</v>
      </c>
      <c r="I50" s="9">
        <f>Data!I50/Data!I49-1</f>
        <v>-4.7959214501510528E-2</v>
      </c>
      <c r="J50" s="9">
        <f>Data!J50/Data!J49-1</f>
        <v>0.10784313725490202</v>
      </c>
      <c r="K50" s="9">
        <f>Data!K50/Data!K49-1</f>
        <v>-8.7645067698259194E-2</v>
      </c>
      <c r="L50" s="9">
        <f>Data!L50/Data!L49-1</f>
        <v>-4.6594982078853042E-2</v>
      </c>
      <c r="M50" s="9">
        <f>Data!M50/Data!M49-1</f>
        <v>-2.018728891618049E-2</v>
      </c>
      <c r="N50" s="9">
        <f>Data!N50/Data!N49-1</f>
        <v>-1.5717092337917515E-2</v>
      </c>
      <c r="O50" s="9">
        <f>Data!O50/Data!O49-1</f>
        <v>-3.4482758620689613E-2</v>
      </c>
    </row>
    <row r="51" spans="1:15" x14ac:dyDescent="0.3">
      <c r="A51" s="2">
        <v>43434</v>
      </c>
      <c r="B51" s="9">
        <f>Data!B51/Data!B50-1</f>
        <v>4.7190610979531256E-2</v>
      </c>
      <c r="C51" s="9">
        <f>Data!C51/Data!C50-1</f>
        <v>-2.5964892135895701E-3</v>
      </c>
      <c r="D51" s="9">
        <f>Data!D51/Data!D50-1</f>
        <v>-5.6077279121825585E-3</v>
      </c>
      <c r="E51" s="9">
        <f>Data!E51/Data!E50-1</f>
        <v>-1.662108178983901E-2</v>
      </c>
      <c r="F51" s="9">
        <f>Data!F51/Data!F50-1</f>
        <v>6.5735414954806171E-3</v>
      </c>
      <c r="G51" s="9">
        <f>Data!G51/Data!G50-1</f>
        <v>4.6931727618877428E-3</v>
      </c>
      <c r="H51" s="9">
        <f>Data!H51/Data!H50-1</f>
        <v>9.6842530011096439E-3</v>
      </c>
      <c r="I51" s="9">
        <f>Data!I51/Data!I50-1</f>
        <v>-0.37651031097134313</v>
      </c>
      <c r="J51" s="9">
        <f>Data!J51/Data!J50-1</f>
        <v>-8.8495575221238965E-2</v>
      </c>
      <c r="K51" s="9">
        <f>Data!K51/Data!K50-1</f>
        <v>-0.22207499668742547</v>
      </c>
      <c r="L51" s="9">
        <f>Data!L51/Data!L50-1</f>
        <v>4.5112781954887105E-2</v>
      </c>
      <c r="M51" s="9">
        <f>Data!M51/Data!M50-1</f>
        <v>-1.096748922835955E-3</v>
      </c>
      <c r="N51" s="9">
        <f>Data!N51/Data!N50-1</f>
        <v>2.9940119760478945E-2</v>
      </c>
      <c r="O51" s="9">
        <f>Data!O51/Data!O50-1</f>
        <v>0</v>
      </c>
    </row>
    <row r="52" spans="1:15" x14ac:dyDescent="0.3">
      <c r="A52" s="2">
        <v>43465</v>
      </c>
      <c r="B52" s="9">
        <f>Data!B52/Data!B51-1</f>
        <v>-1.3055370400165689E-3</v>
      </c>
      <c r="C52" s="9">
        <f>Data!C52/Data!C51-1</f>
        <v>-8.9083193145498396E-2</v>
      </c>
      <c r="D52" s="9">
        <f>Data!D52/Data!D51-1</f>
        <v>-3.6431402284417103E-2</v>
      </c>
      <c r="E52" s="9">
        <f>Data!E52/Data!E51-1</f>
        <v>-6.2029413959372004E-2</v>
      </c>
      <c r="F52" s="9">
        <f>Data!F52/Data!F51-1</f>
        <v>4.4081632653061309E-2</v>
      </c>
      <c r="G52" s="9">
        <f>Data!G52/Data!G51-1</f>
        <v>-3.4373347435219359E-2</v>
      </c>
      <c r="H52" s="9">
        <f>Data!H52/Data!H51-1</f>
        <v>1.7584174243181261E-2</v>
      </c>
      <c r="I52" s="9">
        <f>Data!I52/Data!I51-1</f>
        <v>-3.0245193469990328E-2</v>
      </c>
      <c r="J52" s="9">
        <f>Data!J52/Data!J51-1</f>
        <v>-9.7087378640776656E-3</v>
      </c>
      <c r="K52" s="9">
        <f>Data!K52/Data!K51-1</f>
        <v>-8.3631408618634051E-2</v>
      </c>
      <c r="L52" s="9">
        <f>Data!L52/Data!L51-1</f>
        <v>-5.3956834532374098E-2</v>
      </c>
      <c r="M52" s="9">
        <f>Data!M52/Data!M51-1</f>
        <v>4.7055132930773347E-4</v>
      </c>
      <c r="N52" s="9">
        <f>Data!N52/Data!N51-1</f>
        <v>-2.5193798449612448E-2</v>
      </c>
      <c r="O52" s="9">
        <f>Data!O52/Data!O51-1</f>
        <v>0</v>
      </c>
    </row>
    <row r="53" spans="1:15" x14ac:dyDescent="0.3">
      <c r="A53" s="2">
        <v>43496</v>
      </c>
      <c r="B53" s="9">
        <f>Data!B53/Data!B52-1</f>
        <v>-2.909077518630343E-3</v>
      </c>
      <c r="C53" s="9">
        <f>Data!C53/Data!C52-1</f>
        <v>9.1133133332385485E-2</v>
      </c>
      <c r="D53" s="9">
        <f>Data!D53/Data!D52-1</f>
        <v>3.6359251840553775E-2</v>
      </c>
      <c r="E53" s="9">
        <f>Data!E53/Data!E52-1</f>
        <v>5.8162925136566512E-2</v>
      </c>
      <c r="F53" s="9">
        <f>Data!F53/Data!F52-1</f>
        <v>3.205629397967158E-2</v>
      </c>
      <c r="G53" s="9">
        <f>Data!G53/Data!G52-1</f>
        <v>-6.297918948521386E-3</v>
      </c>
      <c r="H53" s="9">
        <f>Data!H53/Data!H52-1</f>
        <v>-1.2862052037309613E-2</v>
      </c>
      <c r="I53" s="9">
        <f>Data!I53/Data!I52-1</f>
        <v>-0.10336421129976114</v>
      </c>
      <c r="J53" s="9">
        <f>Data!J53/Data!J52-1</f>
        <v>3.9215686274509887E-2</v>
      </c>
      <c r="K53" s="9">
        <f>Data!K53/Data!K52-1</f>
        <v>0.15037174721189595</v>
      </c>
      <c r="L53" s="9">
        <f>Data!L53/Data!L52-1</f>
        <v>6.083650190114076E-2</v>
      </c>
      <c r="M53" s="9">
        <f>Data!M53/Data!M52-1</f>
        <v>2.6887199184761235E-2</v>
      </c>
      <c r="N53" s="9">
        <f>Data!N53/Data!N52-1</f>
        <v>2.7833001988071482E-2</v>
      </c>
      <c r="O53" s="9">
        <f>Data!O53/Data!O52-1</f>
        <v>7.1428571428571397E-2</v>
      </c>
    </row>
    <row r="54" spans="1:15" x14ac:dyDescent="0.3">
      <c r="A54" s="2">
        <v>43524</v>
      </c>
      <c r="B54" s="9">
        <f>Data!B54/Data!B53-1</f>
        <v>-3.5500117718206825E-3</v>
      </c>
      <c r="C54" s="9">
        <f>Data!C54/Data!C53-1</f>
        <v>2.7608863098030234E-2</v>
      </c>
      <c r="D54" s="9">
        <f>Data!D54/Data!D53-1</f>
        <v>0.13788795392228126</v>
      </c>
      <c r="E54" s="9">
        <f>Data!E54/Data!E53-1</f>
        <v>3.0657561464588978E-2</v>
      </c>
      <c r="F54" s="9">
        <f>Data!F54/Data!F53-1</f>
        <v>-7.575757575757347E-4</v>
      </c>
      <c r="G54" s="9">
        <f>Data!G54/Data!G53-1</f>
        <v>2.2963167080003677E-2</v>
      </c>
      <c r="H54" s="9">
        <f>Data!H54/Data!H53-1</f>
        <v>-3.8790531131888129E-3</v>
      </c>
      <c r="I54" s="9">
        <f>Data!I54/Data!I53-1</f>
        <v>0.11169189975444938</v>
      </c>
      <c r="J54" s="9">
        <f>Data!J54/Data!J53-1</f>
        <v>-0.10377358490566035</v>
      </c>
      <c r="K54" s="9">
        <f>Data!K54/Data!K53-1</f>
        <v>6.6892874454677731E-2</v>
      </c>
      <c r="L54" s="9">
        <f>Data!L54/Data!L53-1</f>
        <v>5.7347670250896154E-2</v>
      </c>
      <c r="M54" s="9">
        <f>Data!M54/Data!M53-1</f>
        <v>1.2290076335877975E-2</v>
      </c>
      <c r="N54" s="9">
        <f>Data!N54/Data!N53-1</f>
        <v>-0.12379110251450676</v>
      </c>
      <c r="O54" s="9">
        <f>Data!O54/Data!O53-1</f>
        <v>0</v>
      </c>
    </row>
    <row r="55" spans="1:15" x14ac:dyDescent="0.3">
      <c r="A55" s="2">
        <v>43555</v>
      </c>
      <c r="B55" s="9">
        <f>Data!B55/Data!B54-1</f>
        <v>7.7034977993977183E-2</v>
      </c>
      <c r="C55" s="9">
        <f>Data!C55/Data!C54-1</f>
        <v>3.9625052659164606E-2</v>
      </c>
      <c r="D55" s="9">
        <f>Data!D55/Data!D54-1</f>
        <v>5.0937284359924284E-2</v>
      </c>
      <c r="E55" s="9">
        <f>Data!E55/Data!E54-1</f>
        <v>9.0311958345368204E-4</v>
      </c>
      <c r="F55" s="9">
        <f>Data!F55/Data!F54-1</f>
        <v>-2.1986353297952954E-2</v>
      </c>
      <c r="G55" s="9">
        <f>Data!G55/Data!G54-1</f>
        <v>-4.7589117356559019E-3</v>
      </c>
      <c r="H55" s="9">
        <f>Data!H55/Data!H54-1</f>
        <v>2.9955067398901303E-3</v>
      </c>
      <c r="I55" s="9">
        <f>Data!I55/Data!I54-1</f>
        <v>9.6660734406756488E-2</v>
      </c>
      <c r="J55" s="9">
        <f>Data!J55/Data!J54-1</f>
        <v>0</v>
      </c>
      <c r="K55" s="9">
        <f>Data!K55/Data!K54-1</f>
        <v>3.574132969862176E-2</v>
      </c>
      <c r="L55" s="9">
        <f>Data!L55/Data!L54-1</f>
        <v>-3.3898305084746339E-3</v>
      </c>
      <c r="M55" s="9">
        <f>Data!M55/Data!M54-1</f>
        <v>-1.7344091697458763E-2</v>
      </c>
      <c r="N55" s="9">
        <f>Data!N55/Data!N54-1</f>
        <v>1.1037527593819041E-2</v>
      </c>
      <c r="O55" s="9">
        <f>Data!O55/Data!O54-1</f>
        <v>-6.6666666666666652E-2</v>
      </c>
    </row>
    <row r="56" spans="1:15" x14ac:dyDescent="0.3">
      <c r="A56" s="2">
        <v>43585</v>
      </c>
      <c r="B56" s="9">
        <f>Data!B56/Data!B55-1</f>
        <v>1.0689183492631482E-2</v>
      </c>
      <c r="C56" s="9">
        <f>Data!C56/Data!C55-1</f>
        <v>5.4574136339796464E-2</v>
      </c>
      <c r="D56" s="9">
        <f>Data!D56/Data!D55-1</f>
        <v>-4.0181405338106657E-3</v>
      </c>
      <c r="E56" s="9">
        <f>Data!E56/Data!E55-1</f>
        <v>7.0973205020978591E-2</v>
      </c>
      <c r="F56" s="9">
        <f>Data!F56/Data!F55-1</f>
        <v>-5.4263565891472521E-3</v>
      </c>
      <c r="G56" s="9">
        <f>Data!G56/Data!G55-1</f>
        <v>5.1425478166726712E-3</v>
      </c>
      <c r="H56" s="9">
        <f>Data!H56/Data!H55-1</f>
        <v>-2.3394723743155765E-2</v>
      </c>
      <c r="I56" s="9">
        <f>Data!I56/Data!I55-1</f>
        <v>0.25714182830804666</v>
      </c>
      <c r="J56" s="9">
        <f>Data!J56/Data!J55-1</f>
        <v>-3.157894736842104E-2</v>
      </c>
      <c r="K56" s="9">
        <f>Data!K56/Data!K55-1</f>
        <v>6.448311156601827E-2</v>
      </c>
      <c r="L56" s="9">
        <f>Data!L56/Data!L55-1</f>
        <v>-1.3605442176870763E-2</v>
      </c>
      <c r="M56" s="9">
        <f>Data!M56/Data!M55-1</f>
        <v>0</v>
      </c>
      <c r="N56" s="9">
        <f>Data!N56/Data!N55-1</f>
        <v>-8.515283842794763E-2</v>
      </c>
      <c r="O56" s="9">
        <f>Data!O56/Data!O55-1</f>
        <v>0</v>
      </c>
    </row>
    <row r="57" spans="1:15" x14ac:dyDescent="0.3">
      <c r="A57" s="2">
        <v>43616</v>
      </c>
      <c r="B57" s="9">
        <f>Data!B57/Data!B56-1</f>
        <v>1.4866170418321056E-2</v>
      </c>
      <c r="C57" s="9">
        <f>Data!C57/Data!C56-1</f>
        <v>-8.3981669249729496E-2</v>
      </c>
      <c r="D57" s="9">
        <f>Data!D57/Data!D56-1</f>
        <v>-5.8357057437698034E-2</v>
      </c>
      <c r="E57" s="9">
        <f>Data!E57/Data!E56-1</f>
        <v>-5.0002916377729245E-2</v>
      </c>
      <c r="F57" s="9">
        <f>Data!F57/Data!F56-1</f>
        <v>7.7942322681214815E-3</v>
      </c>
      <c r="G57" s="9">
        <f>Data!G57/Data!G56-1</f>
        <v>-2.8273943093079512E-2</v>
      </c>
      <c r="H57" s="9">
        <f>Data!H57/Data!H56-1</f>
        <v>1.8246687054026545E-2</v>
      </c>
      <c r="I57" s="9">
        <f>Data!I57/Data!I56-1</f>
        <v>0.62293598128610306</v>
      </c>
      <c r="J57" s="9">
        <f>Data!J57/Data!J56-1</f>
        <v>0.14130434782608692</v>
      </c>
      <c r="K57" s="9">
        <f>Data!K57/Data!K56-1</f>
        <v>-0.11414835164835169</v>
      </c>
      <c r="L57" s="9">
        <f>Data!L57/Data!L56-1</f>
        <v>-8.6206896551724088E-2</v>
      </c>
      <c r="M57" s="9">
        <f>Data!M57/Data!M56-1</f>
        <v>-3.0696032537794515E-2</v>
      </c>
      <c r="N57" s="9">
        <f>Data!N57/Data!N56-1</f>
        <v>0.20047732696897369</v>
      </c>
      <c r="O57" s="9">
        <f>Data!O57/Data!O56-1</f>
        <v>0</v>
      </c>
    </row>
    <row r="58" spans="1:15" x14ac:dyDescent="0.3">
      <c r="A58" s="2">
        <v>43646</v>
      </c>
      <c r="B58" s="9">
        <f>Data!B58/Data!B57-1</f>
        <v>-1.1234777065789792E-2</v>
      </c>
      <c r="C58" s="9">
        <f>Data!C58/Data!C57-1</f>
        <v>7.6195713780661034E-2</v>
      </c>
      <c r="D58" s="9">
        <f>Data!D58/Data!D57-1</f>
        <v>2.7661506150989723E-2</v>
      </c>
      <c r="E58" s="9">
        <f>Data!E58/Data!E57-1</f>
        <v>5.7301029092236222E-2</v>
      </c>
      <c r="F58" s="9">
        <f>Data!F58/Data!F57-1</f>
        <v>9.4354215003866981E-2</v>
      </c>
      <c r="G58" s="9">
        <f>Data!G58/Data!G57-1</f>
        <v>-3.5100683539627253E-3</v>
      </c>
      <c r="H58" s="9">
        <f>Data!H58/Data!H57-1</f>
        <v>2.5327860646711331E-2</v>
      </c>
      <c r="I58" s="9">
        <f>Data!I58/Data!I57-1</f>
        <v>0.3394117598609705</v>
      </c>
      <c r="J58" s="9">
        <f>Data!J58/Data!J57-1</f>
        <v>2.857142857142847E-2</v>
      </c>
      <c r="K58" s="9">
        <f>Data!K58/Data!K57-1</f>
        <v>3.1942936889440166E-2</v>
      </c>
      <c r="L58" s="9">
        <f>Data!L58/Data!L57-1</f>
        <v>2.2641509433962259E-2</v>
      </c>
      <c r="M58" s="9">
        <f>Data!M58/Data!M57-1</f>
        <v>4.9085583089225615E-3</v>
      </c>
      <c r="N58" s="9">
        <f>Data!N58/Data!N57-1</f>
        <v>4.9701789264413598E-2</v>
      </c>
      <c r="O58" s="9">
        <f>Data!O58/Data!O57-1</f>
        <v>0</v>
      </c>
    </row>
    <row r="59" spans="1:15" x14ac:dyDescent="0.3">
      <c r="A59" s="2">
        <v>43677</v>
      </c>
      <c r="B59" s="9">
        <f>Data!B59/Data!B58-1</f>
        <v>-5.6905465757898344E-2</v>
      </c>
      <c r="C59" s="9">
        <f>Data!C59/Data!C58-1</f>
        <v>2.3164925929595181E-2</v>
      </c>
      <c r="D59" s="9">
        <f>Data!D59/Data!D58-1</f>
        <v>-1.5567134261002424E-2</v>
      </c>
      <c r="E59" s="9">
        <f>Data!E59/Data!E58-1</f>
        <v>-1.6917766235442055E-2</v>
      </c>
      <c r="F59" s="9">
        <f>Data!F59/Data!F58-1</f>
        <v>1.2014134275618371E-2</v>
      </c>
      <c r="G59" s="9">
        <f>Data!G59/Data!G58-1</f>
        <v>7.9718205413421561E-3</v>
      </c>
      <c r="H59" s="9">
        <f>Data!H59/Data!H58-1</f>
        <v>-1.7965241163835133E-2</v>
      </c>
      <c r="I59" s="9">
        <f>Data!I59/Data!I58-1</f>
        <v>-0.11901921546373095</v>
      </c>
      <c r="J59" s="9">
        <f>Data!J59/Data!J58-1</f>
        <v>-7.407407407407407E-2</v>
      </c>
      <c r="K59" s="9">
        <f>Data!K59/Data!K58-1</f>
        <v>-2.0736288504883515E-2</v>
      </c>
      <c r="L59" s="9">
        <f>Data!L59/Data!L58-1</f>
        <v>-1.8450184501844991E-2</v>
      </c>
      <c r="M59" s="9">
        <f>Data!M59/Data!M58-1</f>
        <v>-4.2227999684865791E-2</v>
      </c>
      <c r="N59" s="9">
        <f>Data!N59/Data!N58-1</f>
        <v>-7.7651515151515138E-2</v>
      </c>
      <c r="O59" s="9">
        <f>Data!O59/Data!O58-1</f>
        <v>0</v>
      </c>
    </row>
    <row r="60" spans="1:15" x14ac:dyDescent="0.3">
      <c r="A60" s="2">
        <v>43708</v>
      </c>
      <c r="B60" s="9">
        <f>Data!B60/Data!B59-1</f>
        <v>-8.5222162259399603E-3</v>
      </c>
      <c r="C60" s="9">
        <f>Data!C60/Data!C59-1</f>
        <v>-2.0102487265536761E-2</v>
      </c>
      <c r="D60" s="9">
        <f>Data!D60/Data!D59-1</f>
        <v>-1.5778076210454572E-2</v>
      </c>
      <c r="E60" s="9">
        <f>Data!E60/Data!E59-1</f>
        <v>-2.0490539041630895E-2</v>
      </c>
      <c r="F60" s="9">
        <f>Data!F60/Data!F59-1</f>
        <v>6.9134078212290451E-2</v>
      </c>
      <c r="G60" s="9">
        <f>Data!G60/Data!G59-1</f>
        <v>-2.2530807430568234E-2</v>
      </c>
      <c r="H60" s="9">
        <f>Data!H60/Data!H59-1</f>
        <v>3.9769337840525054E-3</v>
      </c>
      <c r="I60" s="9">
        <f>Data!I60/Data!I59-1</f>
        <v>-5.3933319240418554E-2</v>
      </c>
      <c r="J60" s="9">
        <f>Data!J60/Data!J59-1</f>
        <v>-6.0000000000000053E-2</v>
      </c>
      <c r="K60" s="9">
        <f>Data!K60/Data!K59-1</f>
        <v>-7.2732852539512116E-2</v>
      </c>
      <c r="L60" s="9">
        <f>Data!L60/Data!L59-1</f>
        <v>-4.8872180451127956E-2</v>
      </c>
      <c r="M60" s="9">
        <f>Data!M60/Data!M59-1</f>
        <v>-8.2257135806562687E-5</v>
      </c>
      <c r="N60" s="9">
        <f>Data!N60/Data!N59-1</f>
        <v>-7.3921971252566721E-2</v>
      </c>
      <c r="O60" s="9">
        <f>Data!O60/Data!O59-1</f>
        <v>3.5714285714285809E-2</v>
      </c>
    </row>
    <row r="61" spans="1:15" x14ac:dyDescent="0.3">
      <c r="A61" s="2">
        <v>43738</v>
      </c>
      <c r="B61" s="9">
        <f>Data!B61/Data!B60-1</f>
        <v>4.0931667158052409E-2</v>
      </c>
      <c r="C61" s="9">
        <f>Data!C61/Data!C60-1</f>
        <v>7.5997919646340062E-3</v>
      </c>
      <c r="D61" s="9">
        <f>Data!D61/Data!D60-1</f>
        <v>6.5665790034876714E-3</v>
      </c>
      <c r="E61" s="9">
        <f>Data!E61/Data!E60-1</f>
        <v>4.0940492223986658E-2</v>
      </c>
      <c r="F61" s="9">
        <f>Data!F61/Data!F60-1</f>
        <v>-2.7433050293925509E-2</v>
      </c>
      <c r="G61" s="9">
        <f>Data!G61/Data!G60-1</f>
        <v>1.6652554332486469E-2</v>
      </c>
      <c r="H61" s="9">
        <f>Data!H61/Data!H60-1</f>
        <v>-7.9223608635373699E-3</v>
      </c>
      <c r="I61" s="9">
        <f>Data!I61/Data!I60-1</f>
        <v>-0.12940829275490628</v>
      </c>
      <c r="J61" s="9">
        <f>Data!J61/Data!J60-1</f>
        <v>7.4468085106383031E-2</v>
      </c>
      <c r="K61" s="9">
        <f>Data!K61/Data!K60-1</f>
        <v>5.7918252523581071E-3</v>
      </c>
      <c r="L61" s="9">
        <f>Data!L61/Data!L60-1</f>
        <v>1.1857707509881577E-2</v>
      </c>
      <c r="M61" s="9">
        <f>Data!M61/Data!M60-1</f>
        <v>1.0776571240539656E-2</v>
      </c>
      <c r="N61" s="9">
        <f>Data!N61/Data!N60-1</f>
        <v>9.9778270509977895E-2</v>
      </c>
      <c r="O61" s="9">
        <f>Data!O61/Data!O60-1</f>
        <v>0</v>
      </c>
    </row>
    <row r="62" spans="1:15" x14ac:dyDescent="0.3">
      <c r="A62" s="2">
        <v>43769</v>
      </c>
      <c r="B62" s="9">
        <f>Data!B62/Data!B61-1</f>
        <v>3.5121509091939007E-2</v>
      </c>
      <c r="C62" s="9">
        <f>Data!C62/Data!C61-1</f>
        <v>4.3148868629386605E-2</v>
      </c>
      <c r="D62" s="9">
        <f>Data!D62/Data!D61-1</f>
        <v>8.2152652914997404E-3</v>
      </c>
      <c r="E62" s="9">
        <f>Data!E62/Data!E61-1</f>
        <v>3.5299901513347276E-2</v>
      </c>
      <c r="F62" s="9">
        <f>Data!F62/Data!F61-1</f>
        <v>6.0443250503694479E-3</v>
      </c>
      <c r="G62" s="9">
        <f>Data!G62/Data!G61-1</f>
        <v>-3.7016472330198003E-4</v>
      </c>
      <c r="H62" s="9">
        <f>Data!H62/Data!H61-1</f>
        <v>1.1678977839888249E-2</v>
      </c>
      <c r="I62" s="9">
        <f>Data!I62/Data!I61-1</f>
        <v>0.11268644067796618</v>
      </c>
      <c r="J62" s="9">
        <f>Data!J62/Data!J61-1</f>
        <v>9.9009900990099098E-3</v>
      </c>
      <c r="K62" s="9">
        <f>Data!K62/Data!K61-1</f>
        <v>-9.049029285949417E-3</v>
      </c>
      <c r="L62" s="9">
        <f>Data!L62/Data!L61-1</f>
        <v>2.734375E-2</v>
      </c>
      <c r="M62" s="9">
        <f>Data!M62/Data!M61-1</f>
        <v>5.3145601041751478E-2</v>
      </c>
      <c r="N62" s="9">
        <f>Data!N62/Data!N61-1</f>
        <v>2.620967741935476E-2</v>
      </c>
      <c r="O62" s="9">
        <f>Data!O62/Data!O61-1</f>
        <v>6.8965517241379226E-2</v>
      </c>
    </row>
    <row r="63" spans="1:15" x14ac:dyDescent="0.3">
      <c r="A63" s="2">
        <v>43799</v>
      </c>
      <c r="B63" s="9">
        <f>Data!B63/Data!B62-1</f>
        <v>1.5036897650589909E-2</v>
      </c>
      <c r="C63" s="9">
        <f>Data!C63/Data!C62-1</f>
        <v>3.9567878097387155E-2</v>
      </c>
      <c r="D63" s="9">
        <f>Data!D63/Data!D62-1</f>
        <v>-1.9485731256564165E-2</v>
      </c>
      <c r="E63" s="9">
        <f>Data!E63/Data!E62-1</f>
        <v>2.8724336062063482E-2</v>
      </c>
      <c r="F63" s="9">
        <f>Data!F63/Data!F62-1</f>
        <v>-2.603471295060078E-2</v>
      </c>
      <c r="G63" s="9">
        <f>Data!G63/Data!G62-1</f>
        <v>1.3793741899648326E-2</v>
      </c>
      <c r="H63" s="9">
        <f>Data!H63/Data!H62-1</f>
        <v>-1.3714849531327067E-2</v>
      </c>
      <c r="I63" s="9">
        <f>Data!I63/Data!I62-1</f>
        <v>-0.17907492174230955</v>
      </c>
      <c r="J63" s="9">
        <f>Data!J63/Data!J62-1</f>
        <v>0.16666666666666674</v>
      </c>
      <c r="K63" s="9">
        <f>Data!K63/Data!K62-1</f>
        <v>3.6526647849908667E-2</v>
      </c>
      <c r="L63" s="9">
        <f>Data!L63/Data!L62-1</f>
        <v>3.8022813688214363E-3</v>
      </c>
      <c r="M63" s="9">
        <f>Data!M63/Data!M62-1</f>
        <v>-5.4095826893363341E-4</v>
      </c>
      <c r="N63" s="9">
        <f>Data!N63/Data!N62-1</f>
        <v>7.6620825147347693E-2</v>
      </c>
      <c r="O63" s="9">
        <f>Data!O63/Data!O62-1</f>
        <v>-3.2258064516129004E-2</v>
      </c>
    </row>
    <row r="64" spans="1:15" x14ac:dyDescent="0.3">
      <c r="A64" s="2">
        <v>43830</v>
      </c>
      <c r="B64" s="9">
        <f>Data!B64/Data!B63-1</f>
        <v>9.3231199273395848E-3</v>
      </c>
      <c r="C64" s="9">
        <f>Data!C64/Data!C63-1</f>
        <v>3.919468709578755E-2</v>
      </c>
      <c r="D64" s="9">
        <f>Data!D64/Data!D63-1</f>
        <v>6.2027806378822881E-2</v>
      </c>
      <c r="E64" s="9">
        <f>Data!E64/Data!E63-1</f>
        <v>9.5418838081107182E-4</v>
      </c>
      <c r="F64" s="9">
        <f>Data!F64/Data!F63-1</f>
        <v>4.3865661411925938E-2</v>
      </c>
      <c r="G64" s="9">
        <f>Data!G64/Data!G63-1</f>
        <v>-8.2184275408638818E-3</v>
      </c>
      <c r="H64" s="9">
        <f>Data!H64/Data!H63-1</f>
        <v>3.3213285314125596E-2</v>
      </c>
      <c r="I64" s="9">
        <f>Data!I64/Data!I63-1</f>
        <v>-5.1319094228589934E-2</v>
      </c>
      <c r="J64" s="9">
        <f>Data!J64/Data!J63-1</f>
        <v>9.243697478991586E-2</v>
      </c>
      <c r="K64" s="9">
        <f>Data!K64/Data!K63-1</f>
        <v>5.7184046131667499E-2</v>
      </c>
      <c r="L64" s="9">
        <f>Data!L64/Data!L63-1</f>
        <v>5.6818181818181879E-2</v>
      </c>
      <c r="M64" s="9">
        <f>Data!M64/Data!M63-1</f>
        <v>2.5206835227712165E-2</v>
      </c>
      <c r="N64" s="9">
        <f>Data!N64/Data!N63-1</f>
        <v>2.007299270072993E-2</v>
      </c>
      <c r="O64" s="9">
        <f>Data!O64/Data!O63-1</f>
        <v>0.1333333333333333</v>
      </c>
    </row>
    <row r="65" spans="1:15" x14ac:dyDescent="0.3">
      <c r="A65" s="2">
        <v>43861</v>
      </c>
      <c r="B65" s="9">
        <f>Data!B65/Data!B64-1</f>
        <v>-1.6957788378963667E-2</v>
      </c>
      <c r="C65" s="9">
        <f>Data!C65/Data!C64-1</f>
        <v>2.9593258728030314E-2</v>
      </c>
      <c r="D65" s="9">
        <f>Data!D65/Data!D64-1</f>
        <v>-2.4128822303617792E-2</v>
      </c>
      <c r="E65" s="9">
        <f>Data!E65/Data!E64-1</f>
        <v>-2.0155468219889672E-2</v>
      </c>
      <c r="F65" s="9">
        <f>Data!F65/Data!F64-1</f>
        <v>3.2173342087984169E-2</v>
      </c>
      <c r="G65" s="9">
        <f>Data!G65/Data!G64-1</f>
        <v>-2.1176687229537139E-3</v>
      </c>
      <c r="H65" s="9">
        <f>Data!H65/Data!H64-1</f>
        <v>5.0348567002325151E-3</v>
      </c>
      <c r="I65" s="9">
        <f>Data!I65/Data!I64-1</f>
        <v>0.31099856798574965</v>
      </c>
      <c r="J65" s="9">
        <f>Data!J65/Data!J64-1</f>
        <v>-0.20769230769230773</v>
      </c>
      <c r="K65" s="9">
        <f>Data!K65/Data!K64-1</f>
        <v>-0.11878787878787889</v>
      </c>
      <c r="L65" s="9">
        <f>Data!L65/Data!L64-1</f>
        <v>-9.6774193548387122E-2</v>
      </c>
      <c r="M65" s="9">
        <f>Data!M65/Data!M64-1</f>
        <v>-4.5252281469190248E-3</v>
      </c>
      <c r="N65" s="9">
        <f>Data!N65/Data!N64-1</f>
        <v>-8.9445438282647061E-3</v>
      </c>
      <c r="O65" s="9">
        <f>Data!O65/Data!O64-1</f>
        <v>-0.11764705882352944</v>
      </c>
    </row>
    <row r="66" spans="1:15" x14ac:dyDescent="0.3">
      <c r="A66" s="2">
        <v>43890</v>
      </c>
      <c r="B66" s="9">
        <f>Data!B66/Data!B65-1</f>
        <v>-6.3563253943705544E-2</v>
      </c>
      <c r="C66" s="9">
        <f>Data!C66/Data!C65-1</f>
        <v>-5.890890406616911E-2</v>
      </c>
      <c r="D66" s="9">
        <f>Data!D66/Data!D65-1</f>
        <v>-3.232769749427189E-2</v>
      </c>
      <c r="E66" s="9">
        <f>Data!E66/Data!E65-1</f>
        <v>-8.4087391975177783E-2</v>
      </c>
      <c r="F66" s="9">
        <f>Data!F66/Data!F65-1</f>
        <v>4.3256997455470847E-2</v>
      </c>
      <c r="G66" s="9">
        <f>Data!G66/Data!G65-1</f>
        <v>-2.8603063295811193E-3</v>
      </c>
      <c r="H66" s="9">
        <f>Data!H66/Data!H65-1</f>
        <v>-2.3121387283236983E-3</v>
      </c>
      <c r="I66" s="9">
        <f>Data!I66/Data!I65-1</f>
        <v>-7.9891941430976665E-2</v>
      </c>
      <c r="J66" s="9">
        <f>Data!J66/Data!J65-1</f>
        <v>6.7961165048543659E-2</v>
      </c>
      <c r="K66" s="9">
        <f>Data!K66/Data!K65-1</f>
        <v>-0.13136176066024752</v>
      </c>
      <c r="L66" s="9">
        <f>Data!L66/Data!L65-1</f>
        <v>1.1904761904761862E-2</v>
      </c>
      <c r="M66" s="9">
        <f>Data!M66/Data!M65-1</f>
        <v>-2.8714296537616479E-2</v>
      </c>
      <c r="N66" s="9">
        <f>Data!N66/Data!N65-1</f>
        <v>-4.5126353790613694E-2</v>
      </c>
      <c r="O66" s="9">
        <f>Data!O66/Data!O65-1</f>
        <v>-6.6666666666666652E-2</v>
      </c>
    </row>
    <row r="67" spans="1:15" x14ac:dyDescent="0.3">
      <c r="A67" s="2">
        <v>43921</v>
      </c>
      <c r="B67" s="9">
        <f>Data!B67/Data!B66-1</f>
        <v>-0.23246367755038277</v>
      </c>
      <c r="C67" s="9">
        <f>Data!C67/Data!C66-1</f>
        <v>-7.6618178337309994E-2</v>
      </c>
      <c r="D67" s="9">
        <f>Data!D67/Data!D66-1</f>
        <v>-4.5136766475814105E-2</v>
      </c>
      <c r="E67" s="9">
        <f>Data!E67/Data!E66-1</f>
        <v>-0.16437783580802923</v>
      </c>
      <c r="F67" s="9">
        <f>Data!F67/Data!F66-1</f>
        <v>-1.4634146341463428E-2</v>
      </c>
      <c r="G67" s="9">
        <f>Data!G67/Data!G66-1</f>
        <v>-4.9967613583787873E-3</v>
      </c>
      <c r="H67" s="9">
        <f>Data!H67/Data!H66-1</f>
        <v>4.6349942062571259E-3</v>
      </c>
      <c r="I67" s="9">
        <f>Data!I67/Data!I66-1</f>
        <v>-0.25017170270010458</v>
      </c>
      <c r="J67" s="9">
        <f>Data!J67/Data!J66-1</f>
        <v>9.0909090909090828E-2</v>
      </c>
      <c r="K67" s="9">
        <f>Data!K67/Data!K66-1</f>
        <v>-0.54988123515439435</v>
      </c>
      <c r="L67" s="9">
        <f>Data!L67/Data!L66-1</f>
        <v>-0.12156862745098029</v>
      </c>
      <c r="M67" s="9">
        <f>Data!M67/Data!M66-1</f>
        <v>-3.1357254290171666E-2</v>
      </c>
      <c r="N67" s="9">
        <f>Data!N67/Data!N66-1</f>
        <v>7.5614366729678695E-2</v>
      </c>
      <c r="O67" s="9">
        <f>Data!O67/Data!O66-1</f>
        <v>-3.5714285714285698E-2</v>
      </c>
    </row>
    <row r="68" spans="1:15" x14ac:dyDescent="0.3">
      <c r="A68" s="2">
        <v>43951</v>
      </c>
      <c r="B68" s="9">
        <f>Data!B68/Data!B67-1</f>
        <v>0.14680003489284976</v>
      </c>
      <c r="C68" s="9">
        <f>Data!C68/Data!C67-1</f>
        <v>0.15191783451718188</v>
      </c>
      <c r="D68" s="9">
        <f>Data!D68/Data!D67-1</f>
        <v>3.9917882299368213E-2</v>
      </c>
      <c r="E68" s="9">
        <f>Data!E68/Data!E67-1</f>
        <v>9.3177828950546715E-2</v>
      </c>
      <c r="F68" s="9">
        <f>Data!F68/Data!F67-1</f>
        <v>6.4356435643564414E-2</v>
      </c>
      <c r="G68" s="9">
        <f>Data!G68/Data!G67-1</f>
        <v>-3.3479029108155478E-3</v>
      </c>
      <c r="H68" s="9">
        <f>Data!H68/Data!H67-1</f>
        <v>-4.6136101499422155E-3</v>
      </c>
      <c r="I68" s="9">
        <f>Data!I68/Data!I67-1</f>
        <v>0.36275157937010549</v>
      </c>
      <c r="J68" s="9">
        <f>Data!J68/Data!J67-1</f>
        <v>-0.125</v>
      </c>
      <c r="K68" s="9">
        <f>Data!K68/Data!K67-1</f>
        <v>0.11125769569041344</v>
      </c>
      <c r="L68" s="9">
        <f>Data!L68/Data!L67-1</f>
        <v>4.9107142857142794E-2</v>
      </c>
      <c r="M68" s="9">
        <f>Data!M68/Data!M67-1</f>
        <v>1.401191818328229E-2</v>
      </c>
      <c r="N68" s="9">
        <f>Data!N68/Data!N67-1</f>
        <v>-6.8541300527240723E-2</v>
      </c>
      <c r="O68" s="9">
        <f>Data!O68/Data!O67-1</f>
        <v>-3.703703703703709E-2</v>
      </c>
    </row>
    <row r="69" spans="1:15" x14ac:dyDescent="0.3">
      <c r="A69" s="2">
        <v>43982</v>
      </c>
      <c r="B69" s="9">
        <f>Data!B69/Data!B68-1</f>
        <v>-2.8357285570847601E-2</v>
      </c>
      <c r="C69" s="9">
        <f>Data!C69/Data!C68-1</f>
        <v>6.1665394516533079E-2</v>
      </c>
      <c r="D69" s="9">
        <f>Data!D69/Data!D68-1</f>
        <v>-2.7030691635365756E-3</v>
      </c>
      <c r="E69" s="9">
        <f>Data!E69/Data!E68-1</f>
        <v>6.6768001885534778E-2</v>
      </c>
      <c r="F69" s="9">
        <f>Data!F69/Data!F68-1</f>
        <v>-5.8139534883716593E-4</v>
      </c>
      <c r="G69" s="9">
        <f>Data!G69/Data!G68-1</f>
        <v>5.5985816926378273E-3</v>
      </c>
      <c r="H69" s="9">
        <f>Data!H69/Data!H68-1</f>
        <v>4.2487446890691061E-3</v>
      </c>
      <c r="I69" s="9">
        <f>Data!I69/Data!I68-1</f>
        <v>7.7679003557912019E-2</v>
      </c>
      <c r="J69" s="9">
        <f>Data!J69/Data!J68-1</f>
        <v>-8.5714285714285743E-2</v>
      </c>
      <c r="K69" s="9">
        <f>Data!K69/Data!K68-1</f>
        <v>0.39810051444400463</v>
      </c>
      <c r="L69" s="9">
        <f>Data!L69/Data!L68-1</f>
        <v>3.4042553191489411E-2</v>
      </c>
      <c r="M69" s="9">
        <f>Data!M69/Data!M68-1</f>
        <v>-1.9695044472681222E-2</v>
      </c>
      <c r="N69" s="9">
        <f>Data!N69/Data!N68-1</f>
        <v>-1.6981132075471694E-2</v>
      </c>
      <c r="O69" s="9">
        <f>Data!O69/Data!O68-1</f>
        <v>3.8461538461538547E-2</v>
      </c>
    </row>
    <row r="70" spans="1:15" x14ac:dyDescent="0.3">
      <c r="A70" s="2">
        <v>44012</v>
      </c>
      <c r="B70" s="9">
        <f>Data!B70/Data!B69-1</f>
        <v>7.5342108284709441E-2</v>
      </c>
      <c r="C70" s="9">
        <f>Data!C70/Data!C69-1</f>
        <v>6.2929005507805336E-2</v>
      </c>
      <c r="D70" s="9">
        <f>Data!D70/Data!D69-1</f>
        <v>4.6390816109881605E-2</v>
      </c>
      <c r="E70" s="9">
        <f>Data!E70/Data!E69-1</f>
        <v>6.2491531348036755E-2</v>
      </c>
      <c r="F70" s="9">
        <f>Data!F70/Data!F69-1</f>
        <v>3.1413612565444948E-2</v>
      </c>
      <c r="G70" s="9">
        <f>Data!G70/Data!G69-1</f>
        <v>1.3918530203211876E-3</v>
      </c>
      <c r="H70" s="9">
        <f>Data!H70/Data!H69-1</f>
        <v>1.4903846153846212E-2</v>
      </c>
      <c r="I70" s="9">
        <f>Data!I70/Data!I69-1</f>
        <v>-3.824916490673036E-2</v>
      </c>
      <c r="J70" s="9">
        <f>Data!J70/Data!J69-1</f>
        <v>4.1666666666666741E-2</v>
      </c>
      <c r="K70" s="9">
        <f>Data!K70/Data!K69-1</f>
        <v>0.16473252193603161</v>
      </c>
      <c r="L70" s="9">
        <f>Data!L70/Data!L69-1</f>
        <v>0.11522633744855959</v>
      </c>
      <c r="M70" s="9">
        <f>Data!M70/Data!M69-1</f>
        <v>4.4556059624110134E-3</v>
      </c>
      <c r="N70" s="9">
        <f>Data!N70/Data!N69-1</f>
        <v>-5.9500959692898259E-2</v>
      </c>
      <c r="O70" s="9">
        <f>Data!O70/Data!O69-1</f>
        <v>3.7037037037036979E-2</v>
      </c>
    </row>
    <row r="71" spans="1:15" x14ac:dyDescent="0.3">
      <c r="A71" s="2">
        <v>44043</v>
      </c>
      <c r="B71" s="9">
        <f>Data!B71/Data!B70-1</f>
        <v>7.4873084128478595E-2</v>
      </c>
      <c r="C71" s="9">
        <f>Data!C71/Data!C70-1</f>
        <v>7.3746289449976965E-2</v>
      </c>
      <c r="D71" s="9">
        <f>Data!D71/Data!D70-1</f>
        <v>0.10900097936990827</v>
      </c>
      <c r="E71" s="9">
        <f>Data!E71/Data!E70-1</f>
        <v>1.9738557525705858E-4</v>
      </c>
      <c r="F71" s="9">
        <f>Data!F71/Data!F70-1</f>
        <v>0.11167512690355319</v>
      </c>
      <c r="G71" s="9">
        <f>Data!G71/Data!G70-1</f>
        <v>-1.8902891030392888E-2</v>
      </c>
      <c r="H71" s="9">
        <f>Data!H71/Data!H70-1</f>
        <v>3.7612505921364114E-2</v>
      </c>
      <c r="I71" s="9">
        <f>Data!I71/Data!I70-1</f>
        <v>0.24015091450911785</v>
      </c>
      <c r="J71" s="9">
        <f>Data!J71/Data!J70-1</f>
        <v>0.18999999999999995</v>
      </c>
      <c r="K71" s="9">
        <f>Data!K71/Data!K70-1</f>
        <v>5.2247873633049835E-2</v>
      </c>
      <c r="L71" s="9">
        <f>Data!L71/Data!L70-1</f>
        <v>5.5350553505534972E-2</v>
      </c>
      <c r="M71" s="9">
        <f>Data!M71/Data!M70-1</f>
        <v>5.5568997499798378E-2</v>
      </c>
      <c r="N71" s="9">
        <f>Data!N71/Data!N70-1</f>
        <v>8.3673469387754995E-2</v>
      </c>
      <c r="O71" s="9">
        <f>Data!O71/Data!O70-1</f>
        <v>0.10714285714285721</v>
      </c>
    </row>
    <row r="72" spans="1:15" x14ac:dyDescent="0.3">
      <c r="A72" s="2">
        <v>44074</v>
      </c>
      <c r="B72" s="9">
        <f>Data!B72/Data!B71-1</f>
        <v>2.8360628349791472E-2</v>
      </c>
      <c r="C72" s="9">
        <f>Data!C72/Data!C71-1</f>
        <v>0.11047434961690406</v>
      </c>
      <c r="D72" s="9">
        <f>Data!D72/Data!D71-1</f>
        <v>2.588242651487227E-2</v>
      </c>
      <c r="E72" s="9">
        <f>Data!E72/Data!E71-1</f>
        <v>5.1327988461313367E-2</v>
      </c>
      <c r="F72" s="9">
        <f>Data!F72/Data!F71-1</f>
        <v>-4.0588533739218668E-3</v>
      </c>
      <c r="G72" s="9">
        <f>Data!G72/Data!G71-1</f>
        <v>9.4446543256632154E-5</v>
      </c>
      <c r="H72" s="9">
        <f>Data!H72/Data!H71-1</f>
        <v>1.0135135135135309E-2</v>
      </c>
      <c r="I72" s="9">
        <f>Data!I72/Data!I71-1</f>
        <v>3.0001102268468527E-2</v>
      </c>
      <c r="J72" s="9">
        <f>Data!J72/Data!J71-1</f>
        <v>9.243697478991586E-2</v>
      </c>
      <c r="K72" s="9">
        <f>Data!K72/Data!K71-1</f>
        <v>4.5727482678983966E-2</v>
      </c>
      <c r="L72" s="9">
        <f>Data!L72/Data!L71-1</f>
        <v>6.2937062937062915E-2</v>
      </c>
      <c r="M72" s="9">
        <f>Data!M72/Data!M71-1</f>
        <v>2.1470048899755456E-2</v>
      </c>
      <c r="N72" s="9">
        <f>Data!N72/Data!N71-1</f>
        <v>2.4482109227871973E-2</v>
      </c>
      <c r="O72" s="9">
        <f>Data!O72/Data!O71-1</f>
        <v>6.4516129032258007E-2</v>
      </c>
    </row>
    <row r="73" spans="1:15" x14ac:dyDescent="0.3">
      <c r="A73" s="2">
        <v>44104</v>
      </c>
      <c r="B73" s="9">
        <f>Data!B73/Data!B72-1</f>
        <v>-1.2289791437980258E-2</v>
      </c>
      <c r="C73" s="9">
        <f>Data!C73/Data!C72-1</f>
        <v>-5.7192400108994623E-2</v>
      </c>
      <c r="D73" s="9">
        <f>Data!D73/Data!D72-1</f>
        <v>-5.2309266707453839E-2</v>
      </c>
      <c r="E73" s="9">
        <f>Data!E73/Data!E72-1</f>
        <v>-1.4263775957136793E-2</v>
      </c>
      <c r="F73" s="9">
        <f>Data!F73/Data!F72-1</f>
        <v>-3.8206826286296458E-2</v>
      </c>
      <c r="G73" s="9">
        <f>Data!G73/Data!G72-1</f>
        <v>-4.1552554537727104E-3</v>
      </c>
      <c r="H73" s="9">
        <f>Data!H73/Data!H72-1</f>
        <v>-1.8801410105758087E-2</v>
      </c>
      <c r="I73" s="9">
        <f>Data!I73/Data!I72-1</f>
        <v>-8.2956422130273766E-2</v>
      </c>
      <c r="J73" s="9">
        <f>Data!J73/Data!J72-1</f>
        <v>-0.14615384615384619</v>
      </c>
      <c r="K73" s="9">
        <f>Data!K73/Data!K72-1</f>
        <v>-9.5627208480565384E-2</v>
      </c>
      <c r="L73" s="9">
        <f>Data!L73/Data!L72-1</f>
        <v>-3.2894736842106198E-3</v>
      </c>
      <c r="M73" s="9">
        <f>Data!M73/Data!M72-1</f>
        <v>-3.3884359338768766E-2</v>
      </c>
      <c r="N73" s="9">
        <f>Data!N73/Data!N72-1</f>
        <v>6.25E-2</v>
      </c>
      <c r="O73" s="9">
        <f>Data!O73/Data!O72-1</f>
        <v>0</v>
      </c>
    </row>
    <row r="74" spans="1:15" x14ac:dyDescent="0.3">
      <c r="A74" s="2">
        <v>44135</v>
      </c>
      <c r="B74" s="9">
        <f>Data!B74/Data!B73-1</f>
        <v>3.5105422958777721E-2</v>
      </c>
      <c r="C74" s="9">
        <f>Data!C74/Data!C73-1</f>
        <v>-3.1976535418451024E-2</v>
      </c>
      <c r="D74" s="9">
        <f>Data!D74/Data!D73-1</f>
        <v>2.0137647864681973E-3</v>
      </c>
      <c r="E74" s="9">
        <f>Data!E74/Data!E73-1</f>
        <v>-9.4371560247728747E-2</v>
      </c>
      <c r="F74" s="9">
        <f>Data!F74/Data!F73-1</f>
        <v>-7.4152542372881713E-3</v>
      </c>
      <c r="G74" s="9">
        <f>Data!G74/Data!G73-1</f>
        <v>-7.6813655761024391E-3</v>
      </c>
      <c r="H74" s="9">
        <f>Data!H74/Data!H73-1</f>
        <v>4.5140488254262756E-3</v>
      </c>
      <c r="I74" s="9">
        <f>Data!I74/Data!I73-1</f>
        <v>0.29206927134388283</v>
      </c>
      <c r="J74" s="9">
        <f>Data!J74/Data!J73-1</f>
        <v>-6.3063063063063085E-2</v>
      </c>
      <c r="K74" s="9">
        <f>Data!K74/Data!K73-1</f>
        <v>-8.5225885225885256E-2</v>
      </c>
      <c r="L74" s="9">
        <f>Data!L74/Data!L73-1</f>
        <v>3.3003300330034513E-3</v>
      </c>
      <c r="M74" s="9">
        <f>Data!M74/Data!M73-1</f>
        <v>1.9355837720655966E-3</v>
      </c>
      <c r="N74" s="9">
        <f>Data!N74/Data!N73-1</f>
        <v>3.6332179930795849E-2</v>
      </c>
      <c r="O74" s="9">
        <f>Data!O74/Data!O73-1</f>
        <v>3.0303030303030276E-2</v>
      </c>
    </row>
    <row r="75" spans="1:15" x14ac:dyDescent="0.3">
      <c r="A75" s="2">
        <v>44165</v>
      </c>
      <c r="B75" s="9">
        <f>Data!B75/Data!B74-1</f>
        <v>0.11394128358414091</v>
      </c>
      <c r="C75" s="9">
        <f>Data!C75/Data!C74-1</f>
        <v>0.10995887975608309</v>
      </c>
      <c r="D75" s="9">
        <f>Data!D75/Data!D74-1</f>
        <v>5.1859486607748639E-2</v>
      </c>
      <c r="E75" s="9">
        <f>Data!E75/Data!E74-1</f>
        <v>0.15010453009913061</v>
      </c>
      <c r="F75" s="9">
        <f>Data!F75/Data!F74-1</f>
        <v>-5.6563500533617916E-2</v>
      </c>
      <c r="G75" s="9">
        <f>Data!G75/Data!G74-1</f>
        <v>-3.535932721712598E-3</v>
      </c>
      <c r="H75" s="9">
        <f>Data!H75/Data!H74-1</f>
        <v>8.5289801907555418E-3</v>
      </c>
      <c r="I75" s="9">
        <f>Data!I75/Data!I74-1</f>
        <v>0.4000173410404626</v>
      </c>
      <c r="J75" s="9">
        <f>Data!J75/Data!J74-1</f>
        <v>0.16346153846153855</v>
      </c>
      <c r="K75" s="9">
        <f>Data!K75/Data!K74-1</f>
        <v>0.27042178323545119</v>
      </c>
      <c r="L75" s="9">
        <f>Data!L75/Data!L74-1</f>
        <v>0.125</v>
      </c>
      <c r="M75" s="9">
        <f>Data!M75/Data!M74-1</f>
        <v>2.9364036782319802E-2</v>
      </c>
      <c r="N75" s="9">
        <f>Data!N75/Data!N74-1</f>
        <v>-3.1719532554257079E-2</v>
      </c>
      <c r="O75" s="9">
        <f>Data!O75/Data!O74-1</f>
        <v>0.11764705882352944</v>
      </c>
    </row>
    <row r="76" spans="1:15" x14ac:dyDescent="0.3">
      <c r="A76" s="2">
        <v>44196</v>
      </c>
      <c r="B76" s="9">
        <f>Data!B76/Data!B75-1</f>
        <v>7.8094217342190353E-2</v>
      </c>
      <c r="C76" s="9">
        <f>Data!C76/Data!C75-1</f>
        <v>5.0533406366968014E-2</v>
      </c>
      <c r="D76" s="9">
        <f>Data!D76/Data!D75-1</f>
        <v>2.3974077609553834E-2</v>
      </c>
      <c r="E76" s="9">
        <f>Data!E76/Data!E75-1</f>
        <v>3.2173264034140114E-2</v>
      </c>
      <c r="F76" s="9">
        <f>Data!F76/Data!F75-1</f>
        <v>6.84389140271493E-2</v>
      </c>
      <c r="G76" s="9">
        <f>Data!G76/Data!G75-1</f>
        <v>-9.8782008247818576E-3</v>
      </c>
      <c r="H76" s="9">
        <f>Data!H76/Data!H75-1</f>
        <v>2.6916431754114845E-2</v>
      </c>
      <c r="I76" s="9">
        <f>Data!I76/Data!I75-1</f>
        <v>0.49603844708777323</v>
      </c>
      <c r="J76" s="9">
        <f>Data!J76/Data!J75-1</f>
        <v>5.7851239669421517E-2</v>
      </c>
      <c r="K76" s="9">
        <f>Data!K76/Data!K75-1</f>
        <v>8.8463963017440417E-2</v>
      </c>
      <c r="L76" s="9">
        <f>Data!L76/Data!L75-1</f>
        <v>2.631578947368407E-2</v>
      </c>
      <c r="M76" s="9">
        <f>Data!M76/Data!M75-1</f>
        <v>2.6424442609413568E-2</v>
      </c>
      <c r="N76" s="9">
        <f>Data!N76/Data!N75-1</f>
        <v>0.10517241379310338</v>
      </c>
      <c r="O76" s="9">
        <f>Data!O76/Data!O75-1</f>
        <v>0.13157894736842102</v>
      </c>
    </row>
    <row r="77" spans="1:15" x14ac:dyDescent="0.3">
      <c r="A77" s="2">
        <v>44227</v>
      </c>
      <c r="B77" s="9">
        <f>Data!B77/Data!B76-1</f>
        <v>-2.4828794678777633E-2</v>
      </c>
      <c r="C77" s="9">
        <f>Data!C77/Data!C76-1</f>
        <v>2.8785842641529946E-3</v>
      </c>
      <c r="D77" s="9">
        <f>Data!D77/Data!D76-1</f>
        <v>2.8792687781955539E-3</v>
      </c>
      <c r="E77" s="9">
        <f>Data!E77/Data!E76-1</f>
        <v>-2.0840774471199364E-2</v>
      </c>
      <c r="F77" s="9">
        <f>Data!F77/Data!F76-1</f>
        <v>-2.2763366860772849E-2</v>
      </c>
      <c r="G77" s="9">
        <f>Data!G77/Data!G76-1</f>
        <v>1.394808213870613E-2</v>
      </c>
      <c r="H77" s="9">
        <f>Data!H77/Data!H76-1</f>
        <v>-5.7557779155228417E-3</v>
      </c>
      <c r="I77" s="9">
        <f>Data!I77/Data!I76-1</f>
        <v>0.11500779643709724</v>
      </c>
      <c r="J77" s="9">
        <f>Data!J77/Data!J76-1</f>
        <v>-3.90625E-2</v>
      </c>
      <c r="K77" s="9">
        <f>Data!K77/Data!K76-1</f>
        <v>7.8764478764478785E-2</v>
      </c>
      <c r="L77" s="9">
        <f>Data!L77/Data!L76-1</f>
        <v>1.7094017094017033E-2</v>
      </c>
      <c r="M77" s="9">
        <f>Data!M77/Data!M76-1</f>
        <v>2.1209683317486849E-3</v>
      </c>
      <c r="N77" s="9">
        <f>Data!N77/Data!N76-1</f>
        <v>3.4321372854914101E-2</v>
      </c>
      <c r="O77" s="9">
        <f>Data!O77/Data!O76-1</f>
        <v>4.6511627906976827E-2</v>
      </c>
    </row>
    <row r="78" spans="1:15" x14ac:dyDescent="0.3">
      <c r="A78" s="2">
        <v>44255</v>
      </c>
      <c r="B78" s="9">
        <f>Data!B78/Data!B77-1</f>
        <v>6.5608818740557018E-2</v>
      </c>
      <c r="C78" s="9">
        <f>Data!C78/Data!C77-1</f>
        <v>-1.2332326012851613E-3</v>
      </c>
      <c r="D78" s="9">
        <f>Data!D78/Data!D77-1</f>
        <v>7.4678964173320317E-3</v>
      </c>
      <c r="E78" s="9">
        <f>Data!E78/Data!E77-1</f>
        <v>2.6310088610996818E-2</v>
      </c>
      <c r="F78" s="9">
        <f>Data!F78/Data!F77-1</f>
        <v>-4.33369447453954E-2</v>
      </c>
      <c r="G78" s="9">
        <f>Data!G78/Data!G77-1</f>
        <v>1.8150554069545244E-2</v>
      </c>
      <c r="H78" s="9">
        <f>Data!H78/Data!H77-1</f>
        <v>-1.9771998574991123E-2</v>
      </c>
      <c r="I78" s="9">
        <f>Data!I78/Data!I77-1</f>
        <v>0.3358879875252927</v>
      </c>
      <c r="J78" s="9">
        <f>Data!J78/Data!J77-1</f>
        <v>0.11382113821138207</v>
      </c>
      <c r="K78" s="9">
        <f>Data!K78/Data!K77-1</f>
        <v>0.18342877594846074</v>
      </c>
      <c r="L78" s="9">
        <f>Data!L78/Data!L77-1</f>
        <v>0.14565826330532206</v>
      </c>
      <c r="M78" s="9">
        <f>Data!M78/Data!M77-1</f>
        <v>1.6785870675813719E-2</v>
      </c>
      <c r="N78" s="9">
        <f>Data!N78/Data!N77-1</f>
        <v>-1.2066365007541435E-2</v>
      </c>
      <c r="O78" s="9">
        <f>Data!O78/Data!O77-1</f>
        <v>0.1333333333333333</v>
      </c>
    </row>
    <row r="79" spans="1:15" x14ac:dyDescent="0.3">
      <c r="A79" s="2">
        <v>44286</v>
      </c>
      <c r="B79" s="9">
        <f>Data!B79/Data!B78-1</f>
        <v>1.111902623346861E-2</v>
      </c>
      <c r="C79" s="9">
        <f>Data!C79/Data!C78-1</f>
        <v>1.409821030191849E-2</v>
      </c>
      <c r="D79" s="9">
        <f>Data!D79/Data!D78-1</f>
        <v>-1.9141453698239497E-2</v>
      </c>
      <c r="E79" s="9">
        <f>Data!E79/Data!E78-1</f>
        <v>8.8642412135534698E-2</v>
      </c>
      <c r="F79" s="9">
        <f>Data!F79/Data!F78-1</f>
        <v>-4.8131370328425849E-2</v>
      </c>
      <c r="G79" s="9">
        <f>Data!G79/Data!G78-1</f>
        <v>3.8656408331769532E-2</v>
      </c>
      <c r="H79" s="9">
        <f>Data!H79/Data!H78-1</f>
        <v>-3.7343267308740602E-2</v>
      </c>
      <c r="I79" s="9">
        <f>Data!I79/Data!I78-1</f>
        <v>0.36528634989718101</v>
      </c>
      <c r="J79" s="9">
        <f>Data!J79/Data!J78-1</f>
        <v>-9.4890510948905105E-2</v>
      </c>
      <c r="K79" s="9">
        <f>Data!K79/Data!K78-1</f>
        <v>-3.9165280508090095E-2</v>
      </c>
      <c r="L79" s="9">
        <f>Data!L79/Data!L78-1</f>
        <v>-2.2004889975550057E-2</v>
      </c>
      <c r="M79" s="9">
        <f>Data!M79/Data!M78-1</f>
        <v>-1.0981912144702899E-2</v>
      </c>
      <c r="N79" s="9">
        <f>Data!N79/Data!N78-1</f>
        <v>-5.6488549618320616E-2</v>
      </c>
      <c r="O79" s="9">
        <f>Data!O79/Data!O78-1</f>
        <v>3.9215686274509887E-2</v>
      </c>
    </row>
    <row r="80" spans="1:15" x14ac:dyDescent="0.3">
      <c r="A80" s="2">
        <v>44316</v>
      </c>
      <c r="B80" s="9">
        <f>Data!B80/Data!B79-1</f>
        <v>-4.0569884348601315E-3</v>
      </c>
      <c r="C80" s="9">
        <f>Data!C80/Data!C79-1</f>
        <v>5.8765116748042967E-2</v>
      </c>
      <c r="D80" s="9">
        <f>Data!D80/Data!D79-1</f>
        <v>1.4366726163643762E-3</v>
      </c>
      <c r="E80" s="9">
        <f>Data!E80/Data!E79-1</f>
        <v>8.4999406996375537E-3</v>
      </c>
      <c r="F80" s="9">
        <f>Data!F80/Data!F79-1</f>
        <v>5.3539559785841684E-2</v>
      </c>
      <c r="G80" s="9">
        <f>Data!G80/Data!G79-1</f>
        <v>-1.2917795844625157E-2</v>
      </c>
      <c r="H80" s="9">
        <f>Data!H80/Data!H79-1</f>
        <v>3.3034450212364286E-2</v>
      </c>
      <c r="I80" s="9">
        <f>Data!I80/Data!I79-1</f>
        <v>-3.6422718770918072E-2</v>
      </c>
      <c r="J80" s="9">
        <f>Data!J80/Data!J79-1</f>
        <v>0.12903225806451624</v>
      </c>
      <c r="K80" s="9">
        <f>Data!K80/Data!K79-1</f>
        <v>5.8388416745357219E-2</v>
      </c>
      <c r="L80" s="9">
        <f>Data!L80/Data!L79-1</f>
        <v>0.12000000000000011</v>
      </c>
      <c r="M80" s="9">
        <f>Data!M80/Data!M79-1</f>
        <v>2.5400972494376006E-3</v>
      </c>
      <c r="N80" s="9">
        <f>Data!N80/Data!N79-1</f>
        <v>0.20226537216828477</v>
      </c>
      <c r="O80" s="9">
        <f>Data!O80/Data!O79-1</f>
        <v>0.28301886792452824</v>
      </c>
    </row>
    <row r="81" spans="1:15" x14ac:dyDescent="0.3">
      <c r="A81" s="2">
        <v>44347</v>
      </c>
      <c r="B81" s="9">
        <f>Data!B81/Data!B80-1</f>
        <v>6.5046373820150105E-2</v>
      </c>
      <c r="C81" s="9">
        <f>Data!C81/Data!C80-1</f>
        <v>-1.2571460727983208E-2</v>
      </c>
      <c r="D81" s="9">
        <f>Data!D81/Data!D80-1</f>
        <v>4.8920198706276175E-2</v>
      </c>
      <c r="E81" s="9">
        <f>Data!E81/Data!E80-1</f>
        <v>1.8843928115322983E-2</v>
      </c>
      <c r="F81" s="9">
        <f>Data!F81/Data!F80-1</f>
        <v>7.6792772444946422E-2</v>
      </c>
      <c r="G81" s="9">
        <f>Data!G81/Data!G80-1</f>
        <v>2.4709435343646113E-3</v>
      </c>
      <c r="H81" s="9">
        <f>Data!H81/Data!H80-1</f>
        <v>1.5623572407492015E-2</v>
      </c>
      <c r="I81" s="9">
        <f>Data!I81/Data!I80-1</f>
        <v>-0.35415374919238274</v>
      </c>
      <c r="J81" s="9">
        <f>Data!J81/Data!J80-1</f>
        <v>0.15714285714285725</v>
      </c>
      <c r="K81" s="9">
        <f>Data!K81/Data!K80-1</f>
        <v>3.0780669144981232E-2</v>
      </c>
      <c r="L81" s="9">
        <f>Data!L81/Data!L80-1</f>
        <v>4.4642857142856984E-2</v>
      </c>
      <c r="M81" s="9">
        <f>Data!M81/Data!M80-1</f>
        <v>2.8594179817576393E-2</v>
      </c>
      <c r="N81" s="9">
        <f>Data!N81/Data!N80-1</f>
        <v>-0.10632570659488561</v>
      </c>
      <c r="O81" s="9">
        <f>Data!O81/Data!O80-1</f>
        <v>-2.9411764705882359E-2</v>
      </c>
    </row>
    <row r="82" spans="1:15" x14ac:dyDescent="0.3">
      <c r="A82" s="2">
        <v>44377</v>
      </c>
      <c r="B82" s="9">
        <f>Data!B82/Data!B81-1</f>
        <v>8.9008393870164682E-3</v>
      </c>
      <c r="C82" s="9">
        <f>Data!C82/Data!C81-1</f>
        <v>6.3441300959850233E-2</v>
      </c>
      <c r="D82" s="9">
        <f>Data!D82/Data!D81-1</f>
        <v>-6.7156554958870407E-3</v>
      </c>
      <c r="E82" s="9">
        <f>Data!E82/Data!E81-1</f>
        <v>7.127233866778937E-3</v>
      </c>
      <c r="F82" s="9">
        <f>Data!F82/Data!F81-1</f>
        <v>-7.7608809648662791E-2</v>
      </c>
      <c r="G82" s="9">
        <f>Data!G82/Data!G81-1</f>
        <v>1.4241373014423742E-2</v>
      </c>
      <c r="H82" s="9">
        <f>Data!H82/Data!H81-1</f>
        <v>-2.7797768981647986E-2</v>
      </c>
      <c r="I82" s="9">
        <f>Data!I82/Data!I81-1</f>
        <v>-5.7487418885818431E-2</v>
      </c>
      <c r="J82" s="9">
        <f>Data!J82/Data!J81-1</f>
        <v>-1.851851851851849E-2</v>
      </c>
      <c r="K82" s="9">
        <f>Data!K82/Data!K81-1</f>
        <v>8.3814195037507311E-2</v>
      </c>
      <c r="L82" s="9">
        <f>Data!L82/Data!L81-1</f>
        <v>-8.119658119658113E-2</v>
      </c>
      <c r="M82" s="9">
        <f>Data!M82/Data!M81-1</f>
        <v>-2.6884369061862201E-2</v>
      </c>
      <c r="N82" s="9">
        <f>Data!N82/Data!N81-1</f>
        <v>1.2048192771084265E-2</v>
      </c>
      <c r="O82" s="9">
        <f>Data!O82/Data!O81-1</f>
        <v>-1.5151515151515138E-2</v>
      </c>
    </row>
    <row r="83" spans="1:15" x14ac:dyDescent="0.3">
      <c r="A83" s="2">
        <v>44408</v>
      </c>
      <c r="B83" s="9">
        <f>Data!B83/Data!B82-1</f>
        <v>2.6428775880162902E-3</v>
      </c>
      <c r="C83" s="9">
        <f>Data!C83/Data!C82-1</f>
        <v>2.783274246296763E-2</v>
      </c>
      <c r="D83" s="9">
        <f>Data!D83/Data!D82-1</f>
        <v>-5.3976320430207614E-2</v>
      </c>
      <c r="E83" s="9">
        <f>Data!E83/Data!E82-1</f>
        <v>8.5956896640526637E-4</v>
      </c>
      <c r="F83" s="9">
        <f>Data!F83/Data!F82-1</f>
        <v>3.8658328595793101E-2</v>
      </c>
      <c r="G83" s="9">
        <f>Data!G83/Data!G82-1</f>
        <v>-1.2601260126012481E-2</v>
      </c>
      <c r="H83" s="9">
        <f>Data!H83/Data!H82-1</f>
        <v>2.1560099935227228E-2</v>
      </c>
      <c r="I83" s="9">
        <f>Data!I83/Data!I82-1</f>
        <v>0.2013034112889045</v>
      </c>
      <c r="J83" s="9">
        <f>Data!J83/Data!J82-1</f>
        <v>0.13207547169811318</v>
      </c>
      <c r="K83" s="9">
        <f>Data!K83/Data!K82-1</f>
        <v>1.5972314654598696E-2</v>
      </c>
      <c r="L83" s="9">
        <f>Data!L83/Data!L82-1</f>
        <v>4.1860465116279277E-2</v>
      </c>
      <c r="M83" s="9">
        <f>Data!M83/Data!M82-1</f>
        <v>5.3518478339480424E-3</v>
      </c>
      <c r="N83" s="9">
        <f>Data!N83/Data!N82-1</f>
        <v>4.7619047619047672E-2</v>
      </c>
      <c r="O83" s="9">
        <f>Data!O83/Data!O82-1</f>
        <v>1.538461538461533E-2</v>
      </c>
    </row>
    <row r="84" spans="1:15" x14ac:dyDescent="0.3">
      <c r="A84" s="2">
        <v>44439</v>
      </c>
      <c r="B84" s="9">
        <f>Data!B84/Data!B83-1</f>
        <v>8.6858190515160638E-2</v>
      </c>
      <c r="C84" s="9">
        <f>Data!C84/Data!C83-1</f>
        <v>4.1618593707177132E-2</v>
      </c>
      <c r="D84" s="9">
        <f>Data!D84/Data!D83-1</f>
        <v>4.3146122924835772E-2</v>
      </c>
      <c r="E84" s="9">
        <f>Data!E84/Data!E83-1</f>
        <v>1.8701280654950247E-2</v>
      </c>
      <c r="F84" s="9">
        <f>Data!F84/Data!F83-1</f>
        <v>-4.9261083743842304E-3</v>
      </c>
      <c r="G84" s="9">
        <f>Data!G84/Data!G83-1</f>
        <v>2.9170464904284543E-3</v>
      </c>
      <c r="H84" s="9">
        <f>Data!H84/Data!H83-1</f>
        <v>-1.0507246376811663E-2</v>
      </c>
      <c r="I84" s="9">
        <f>Data!I84/Data!I83-1</f>
        <v>0.13158448454429772</v>
      </c>
      <c r="J84" s="9">
        <f>Data!J84/Data!J83-1</f>
        <v>7.2222222222222188E-2</v>
      </c>
      <c r="K84" s="9">
        <f>Data!K84/Data!K83-1</f>
        <v>-4.3757369317437456E-2</v>
      </c>
      <c r="L84" s="9">
        <f>Data!L84/Data!L83-1</f>
        <v>-2.6785714285714302E-2</v>
      </c>
      <c r="M84" s="9">
        <f>Data!M84/Data!M83-1</f>
        <v>-1.0574778792892592E-2</v>
      </c>
      <c r="N84" s="9">
        <f>Data!N84/Data!N83-1</f>
        <v>4.2613636363635354E-3</v>
      </c>
      <c r="O84" s="9">
        <f>Data!O84/Data!O83-1</f>
        <v>-0.10606060606060608</v>
      </c>
    </row>
    <row r="85" spans="1:15" x14ac:dyDescent="0.3">
      <c r="A85" s="2">
        <v>44469</v>
      </c>
      <c r="B85" s="9">
        <f>Data!B85/Data!B84-1</f>
        <v>2.8364716732235173E-2</v>
      </c>
      <c r="C85" s="9">
        <f>Data!C85/Data!C84-1</f>
        <v>-5.7300781453052174E-2</v>
      </c>
      <c r="D85" s="9">
        <f>Data!D85/Data!D84-1</f>
        <v>6.8360634301898315E-3</v>
      </c>
      <c r="E85" s="9">
        <f>Data!E85/Data!E84-1</f>
        <v>-3.6273870246395834E-2</v>
      </c>
      <c r="F85" s="9">
        <f>Data!F85/Data!F84-1</f>
        <v>-4.8404840484048361E-2</v>
      </c>
      <c r="G85" s="9">
        <f>Data!G85/Data!G84-1</f>
        <v>1.1361570623523054E-2</v>
      </c>
      <c r="H85" s="9">
        <f>Data!H85/Data!H84-1</f>
        <v>-1.7667521054558821E-2</v>
      </c>
      <c r="I85" s="9">
        <f>Data!I85/Data!I84-1</f>
        <v>-7.5837551140243931E-2</v>
      </c>
      <c r="J85" s="9">
        <f>Data!J85/Data!J84-1</f>
        <v>5.1813471502590858E-3</v>
      </c>
      <c r="K85" s="9">
        <f>Data!K85/Data!K84-1</f>
        <v>7.576380326072063E-2</v>
      </c>
      <c r="L85" s="9">
        <f>Data!L85/Data!L84-1</f>
        <v>-6.1926605504587284E-2</v>
      </c>
      <c r="M85" s="9">
        <f>Data!M85/Data!M84-1</f>
        <v>-2.050312636323981E-2</v>
      </c>
      <c r="N85" s="9">
        <f>Data!N85/Data!N84-1</f>
        <v>2.6874115983026803E-2</v>
      </c>
      <c r="O85" s="9">
        <f>Data!O85/Data!O84-1</f>
        <v>0</v>
      </c>
    </row>
    <row r="86" spans="1:15" x14ac:dyDescent="0.3">
      <c r="A86" s="2">
        <v>44500</v>
      </c>
      <c r="B86" s="9">
        <f>Data!B86/Data!B85-1</f>
        <v>3.0366411910445201E-3</v>
      </c>
      <c r="C86" s="9">
        <f>Data!C86/Data!C85-1</f>
        <v>7.9025189215241598E-2</v>
      </c>
      <c r="D86" s="9">
        <f>Data!D86/Data!D85-1</f>
        <v>-5.837927756067951E-3</v>
      </c>
      <c r="E86" s="9">
        <f>Data!E86/Data!E85-1</f>
        <v>2.8051156271439837E-2</v>
      </c>
      <c r="F86" s="9">
        <f>Data!F86/Data!F85-1</f>
        <v>3.7572254335260125E-2</v>
      </c>
      <c r="G86" s="9">
        <f>Data!G86/Data!G85-1</f>
        <v>2.4534915071447783E-2</v>
      </c>
      <c r="H86" s="9">
        <f>Data!H86/Data!H85-1</f>
        <v>1.7332960581492918E-2</v>
      </c>
      <c r="I86" s="9">
        <f>Data!I86/Data!I85-1</f>
        <v>0.39636152261242907</v>
      </c>
      <c r="J86" s="9">
        <f>Data!J86/Data!J85-1</f>
        <v>5.1546391752577359E-2</v>
      </c>
      <c r="K86" s="9">
        <f>Data!K86/Data!K85-1</f>
        <v>7.4630667345899182E-2</v>
      </c>
      <c r="L86" s="9">
        <f>Data!L86/Data!L85-1</f>
        <v>7.0904645476772554E-2</v>
      </c>
      <c r="M86" s="9">
        <f>Data!M86/Data!M85-1</f>
        <v>1.6255938242280221E-2</v>
      </c>
      <c r="N86" s="9">
        <f>Data!N86/Data!N85-1</f>
        <v>6.4738292011019327E-2</v>
      </c>
      <c r="O86" s="9">
        <f>Data!O86/Data!O85-1</f>
        <v>3.3898305084745672E-2</v>
      </c>
    </row>
    <row r="87" spans="1:15" x14ac:dyDescent="0.3">
      <c r="A87" s="2">
        <v>44530</v>
      </c>
      <c r="B87" s="9">
        <f>Data!B87/Data!B86-1</f>
        <v>-3.8957878862471818E-2</v>
      </c>
      <c r="C87" s="9">
        <f>Data!C87/Data!C86-1</f>
        <v>1.8008929703661858E-2</v>
      </c>
      <c r="D87" s="9">
        <f>Data!D87/Data!D86-1</f>
        <v>4.6657828673184465E-3</v>
      </c>
      <c r="E87" s="9">
        <f>Data!E87/Data!E86-1</f>
        <v>-3.7519831063875686E-2</v>
      </c>
      <c r="F87" s="9">
        <f>Data!F87/Data!F86-1</f>
        <v>-2.2284122562674646E-3</v>
      </c>
      <c r="G87" s="9">
        <f>Data!G87/Data!G86-1</f>
        <v>-7.6315789473684337E-3</v>
      </c>
      <c r="H87" s="9">
        <f>Data!H87/Data!H86-1</f>
        <v>-3.3892094897863823E-3</v>
      </c>
      <c r="I87" s="9">
        <f>Data!I87/Data!I86-1</f>
        <v>-5.8031335806851159E-2</v>
      </c>
      <c r="J87" s="9">
        <f>Data!J87/Data!J86-1</f>
        <v>0.14215686274509798</v>
      </c>
      <c r="K87" s="9">
        <f>Data!K87/Data!K86-1</f>
        <v>-0.16366437544441814</v>
      </c>
      <c r="L87" s="9">
        <f>Data!L87/Data!L86-1</f>
        <v>-2.2831050228310446E-2</v>
      </c>
      <c r="M87" s="9">
        <f>Data!M87/Data!M86-1</f>
        <v>-2.8924110729676489E-2</v>
      </c>
      <c r="N87" s="9">
        <f>Data!N87/Data!N86-1</f>
        <v>1.2936610608020871E-3</v>
      </c>
      <c r="O87" s="9">
        <f>Data!O87/Data!O86-1</f>
        <v>-9.8360655737704916E-2</v>
      </c>
    </row>
    <row r="88" spans="1:15" x14ac:dyDescent="0.3">
      <c r="A88" s="2">
        <v>44561</v>
      </c>
      <c r="B88" s="9">
        <f>Data!B88/Data!B87-1</f>
        <v>2.1836285270149247E-2</v>
      </c>
      <c r="C88" s="9">
        <f>Data!C88/Data!C87-1</f>
        <v>1.1413046172762398E-2</v>
      </c>
      <c r="D88" s="9">
        <f>Data!D88/Data!D87-1</f>
        <v>2.129365935038563E-2</v>
      </c>
      <c r="E88" s="9">
        <f>Data!E88/Data!E87-1</f>
        <v>5.1968426761888953E-2</v>
      </c>
      <c r="F88" s="9">
        <f>Data!F88/Data!F87-1</f>
        <v>1.5075376884422065E-2</v>
      </c>
      <c r="G88" s="9">
        <f>Data!G88/Data!G87-1</f>
        <v>1.7236807212940963E-2</v>
      </c>
      <c r="H88" s="9">
        <f>Data!H88/Data!H87-1</f>
        <v>7.1691176470587425E-3</v>
      </c>
      <c r="I88" s="9">
        <f>Data!I88/Data!I87-1</f>
        <v>-0.18948206128160039</v>
      </c>
      <c r="J88" s="9">
        <f>Data!J88/Data!J87-1</f>
        <v>-3.0042918454935674E-2</v>
      </c>
      <c r="K88" s="9">
        <f>Data!K88/Data!K87-1</f>
        <v>0.10216806008218793</v>
      </c>
      <c r="L88" s="9">
        <f>Data!L88/Data!L87-1</f>
        <v>4.2056074766354978E-2</v>
      </c>
      <c r="M88" s="9">
        <f>Data!M88/Data!M87-1</f>
        <v>1.7600601729973686E-2</v>
      </c>
      <c r="N88" s="9">
        <f>Data!N88/Data!N87-1</f>
        <v>-3.8759689922480689E-3</v>
      </c>
      <c r="O88" s="9">
        <f>Data!O88/Data!O87-1</f>
        <v>1.8181818181818077E-2</v>
      </c>
    </row>
    <row r="89" spans="1:15" x14ac:dyDescent="0.3">
      <c r="A89" s="2">
        <v>44592</v>
      </c>
      <c r="B89" s="9">
        <f>Data!B89/Data!B88-1</f>
        <v>-8.1825279977876253E-4</v>
      </c>
      <c r="C89" s="9">
        <f>Data!C89/Data!C88-1</f>
        <v>-8.5172989348091477E-2</v>
      </c>
      <c r="D89" s="9">
        <f>Data!D89/Data!D88-1</f>
        <v>-7.6470570134629767E-2</v>
      </c>
      <c r="E89" s="9">
        <f>Data!E89/Data!E88-1</f>
        <v>-2.6041148615725929E-2</v>
      </c>
      <c r="F89" s="9">
        <f>Data!F89/Data!F88-1</f>
        <v>-1.6501650165016479E-2</v>
      </c>
      <c r="G89" s="9">
        <f>Data!G89/Data!G88-1</f>
        <v>1.7379214459500858E-4</v>
      </c>
      <c r="H89" s="9">
        <f>Data!H89/Data!H88-1</f>
        <v>-1.6061325059317455E-2</v>
      </c>
      <c r="I89" s="9">
        <f>Data!I89/Data!I88-1</f>
        <v>-0.17015578600413561</v>
      </c>
      <c r="J89" s="9">
        <f>Data!J89/Data!J88-1</f>
        <v>3.9823008849557473E-2</v>
      </c>
      <c r="K89" s="9">
        <f>Data!K89/Data!K88-1</f>
        <v>0.17266649524299305</v>
      </c>
      <c r="L89" s="9">
        <f>Data!L89/Data!L88-1</f>
        <v>-3.1390134529147962E-2</v>
      </c>
      <c r="M89" s="9">
        <f>Data!M89/Data!M88-1</f>
        <v>-6.2088846182274393E-3</v>
      </c>
      <c r="N89" s="9">
        <f>Data!N89/Data!N88-1</f>
        <v>-1.2970168612191912E-2</v>
      </c>
      <c r="O89" s="9">
        <f>Data!O89/Data!O88-1</f>
        <v>0.16071428571428581</v>
      </c>
    </row>
    <row r="90" spans="1:15" x14ac:dyDescent="0.3">
      <c r="A90" s="2">
        <v>44620</v>
      </c>
      <c r="B90" s="9">
        <f>Data!B90/Data!B89-1</f>
        <v>-3.1485278131010208E-2</v>
      </c>
      <c r="C90" s="9">
        <f>Data!C90/Data!C89-1</f>
        <v>-4.6365551354483059E-2</v>
      </c>
      <c r="D90" s="9">
        <f>Data!D90/Data!D89-1</f>
        <v>3.0006993729502218E-2</v>
      </c>
      <c r="E90" s="9">
        <f>Data!E90/Data!E89-1</f>
        <v>-6.5294224106727361E-2</v>
      </c>
      <c r="F90" s="9">
        <f>Data!F90/Data!F89-1</f>
        <v>6.7673378076062551E-2</v>
      </c>
      <c r="G90" s="9">
        <f>Data!G90/Data!G89-1</f>
        <v>-9.5569070373591192E-4</v>
      </c>
      <c r="H90" s="9">
        <f>Data!H90/Data!H89-1</f>
        <v>1.1407902058987229E-2</v>
      </c>
      <c r="I90" s="9">
        <f>Data!I90/Data!I89-1</f>
        <v>8.3602265115995777E-2</v>
      </c>
      <c r="J90" s="9">
        <f>Data!J90/Data!J89-1</f>
        <v>-4.2553191489361764E-3</v>
      </c>
      <c r="K90" s="9">
        <f>Data!K90/Data!K89-1</f>
        <v>0.10722508496875349</v>
      </c>
      <c r="L90" s="9">
        <f>Data!L90/Data!L89-1</f>
        <v>2.7777777777777901E-2</v>
      </c>
      <c r="M90" s="9">
        <f>Data!M90/Data!M89-1</f>
        <v>-1.9338043882484168E-3</v>
      </c>
      <c r="N90" s="9">
        <f>Data!N90/Data!N89-1</f>
        <v>0.21944809461235226</v>
      </c>
      <c r="O90" s="9">
        <f>Data!O90/Data!O89-1</f>
        <v>0.12307692307692308</v>
      </c>
    </row>
    <row r="91" spans="1:15" x14ac:dyDescent="0.3">
      <c r="A91" s="2">
        <v>44651</v>
      </c>
      <c r="B91" s="9">
        <f>Data!B91/Data!B90-1</f>
        <v>3.9946051840251462E-2</v>
      </c>
      <c r="C91" s="9">
        <f>Data!C91/Data!C90-1</f>
        <v>4.218907261720739E-2</v>
      </c>
      <c r="D91" s="9">
        <f>Data!D91/Data!D90-1</f>
        <v>-6.0683104187428283E-2</v>
      </c>
      <c r="E91" s="9">
        <f>Data!E91/Data!E90-1</f>
        <v>-3.1996359869497226E-3</v>
      </c>
      <c r="F91" s="9">
        <f>Data!F91/Data!F90-1</f>
        <v>5.7621791513882137E-3</v>
      </c>
      <c r="G91" s="9">
        <f>Data!G91/Data!G90-1</f>
        <v>5.8005043916862453E-2</v>
      </c>
      <c r="H91" s="9">
        <f>Data!H91/Data!H90-1</f>
        <v>-6.5107748739111626E-3</v>
      </c>
      <c r="I91" s="9">
        <f>Data!I91/Data!I90-1</f>
        <v>9.9089779130237643E-2</v>
      </c>
      <c r="J91" s="9">
        <f>Data!J91/Data!J90-1</f>
        <v>-3.4188034188034178E-2</v>
      </c>
      <c r="K91" s="9">
        <f>Data!K91/Data!K90-1</f>
        <v>6.8521635805525394E-2</v>
      </c>
      <c r="L91" s="9">
        <f>Data!L91/Data!L90-1</f>
        <v>6.7567567567567544E-2</v>
      </c>
      <c r="M91" s="9">
        <f>Data!M91/Data!M90-1</f>
        <v>-2.13130635665848E-2</v>
      </c>
      <c r="N91" s="9">
        <f>Data!N91/Data!N90-1</f>
        <v>8.405172413793105E-2</v>
      </c>
      <c r="O91" s="9">
        <f>Data!O91/Data!O90-1</f>
        <v>-4.1095890410958957E-2</v>
      </c>
    </row>
    <row r="92" spans="1:15" x14ac:dyDescent="0.3">
      <c r="A92" s="2">
        <v>44681</v>
      </c>
      <c r="B92" s="9">
        <f>Data!B92/Data!B91-1</f>
        <v>-2.0738916961307807E-2</v>
      </c>
      <c r="C92" s="9">
        <f>Data!C92/Data!C91-1</f>
        <v>-0.13368543564742774</v>
      </c>
      <c r="D92" s="9">
        <f>Data!D92/Data!D91-1</f>
        <v>-6.3077399014680346E-2</v>
      </c>
      <c r="E92" s="9">
        <f>Data!E92/Data!E91-1</f>
        <v>-2.1982344473542748E-2</v>
      </c>
      <c r="F92" s="9">
        <f>Data!F92/Data!F91-1</f>
        <v>-4.1666666666666519E-3</v>
      </c>
      <c r="G92" s="9">
        <f>Data!G92/Data!G91-1</f>
        <v>6.7154364622719287E-2</v>
      </c>
      <c r="H92" s="9">
        <f>Data!H92/Data!H91-1</f>
        <v>-5.2058334871700196E-2</v>
      </c>
      <c r="I92" s="9">
        <f>Data!I92/Data!I91-1</f>
        <v>-0.16276715680919407</v>
      </c>
      <c r="J92" s="9">
        <f>Data!J92/Data!J91-1</f>
        <v>-1.3274336283185861E-2</v>
      </c>
      <c r="K92" s="9">
        <f>Data!K92/Data!K91-1</f>
        <v>1.3251783893985847E-2</v>
      </c>
      <c r="L92" s="9">
        <f>Data!L92/Data!L91-1</f>
        <v>-7.1729957805907185E-2</v>
      </c>
      <c r="M92" s="9">
        <f>Data!M92/Data!M91-1</f>
        <v>-4.2792964288433599E-2</v>
      </c>
      <c r="N92" s="9">
        <f>Data!N92/Data!N91-1</f>
        <v>3.7773359840954202E-2</v>
      </c>
      <c r="O92" s="9">
        <f>Data!O92/Data!O91-1</f>
        <v>0.27142857142857135</v>
      </c>
    </row>
    <row r="93" spans="1:15" x14ac:dyDescent="0.3">
      <c r="A93" s="2">
        <v>44712</v>
      </c>
      <c r="B93" s="9">
        <f>Data!B93/Data!B92-1</f>
        <v>-3.0287881046978327E-2</v>
      </c>
      <c r="C93" s="9">
        <f>Data!C93/Data!C92-1</f>
        <v>-1.6546348445716674E-2</v>
      </c>
      <c r="D93" s="9">
        <f>Data!D93/Data!D92-1</f>
        <v>4.5737396122901952E-2</v>
      </c>
      <c r="E93" s="9">
        <f>Data!E93/Data!E92-1</f>
        <v>2.0603807097237414E-2</v>
      </c>
      <c r="F93" s="9">
        <f>Data!F93/Data!F92-1</f>
        <v>-2.9811715481171563E-2</v>
      </c>
      <c r="G93" s="9">
        <f>Data!G93/Data!G92-1</f>
        <v>-8.8577370407456613E-3</v>
      </c>
      <c r="H93" s="9">
        <f>Data!H93/Data!H92-1</f>
        <v>1.4703018500487053E-2</v>
      </c>
      <c r="I93" s="9">
        <f>Data!I93/Data!I92-1</f>
        <v>-0.17049132669664457</v>
      </c>
      <c r="J93" s="9">
        <f>Data!J93/Data!J92-1</f>
        <v>3.5874439461883512E-2</v>
      </c>
      <c r="K93" s="9">
        <f>Data!K93/Data!K92-1</f>
        <v>0.1234680812145601</v>
      </c>
      <c r="L93" s="9">
        <f>Data!L93/Data!L92-1</f>
        <v>-2.2727272727272818E-2</v>
      </c>
      <c r="M93" s="9">
        <f>Data!M93/Data!M92-1</f>
        <v>2.3068968260280265E-3</v>
      </c>
      <c r="N93" s="9">
        <f>Data!N93/Data!N92-1</f>
        <v>4.2145593869731712E-2</v>
      </c>
      <c r="O93" s="9">
        <f>Data!O93/Data!O92-1</f>
        <v>-0.1235955056179775</v>
      </c>
    </row>
    <row r="94" spans="1:15" x14ac:dyDescent="0.3">
      <c r="A94" s="2">
        <v>44742</v>
      </c>
      <c r="B94" s="9">
        <f>Data!B94/Data!B93-1</f>
        <v>-4.8496944445281853E-2</v>
      </c>
      <c r="C94" s="9">
        <f>Data!C94/Data!C93-1</f>
        <v>-9.0046748562343404E-2</v>
      </c>
      <c r="D94" s="9">
        <f>Data!D94/Data!D93-1</f>
        <v>6.6591512481173787E-2</v>
      </c>
      <c r="E94" s="9">
        <f>Data!E94/Data!E93-1</f>
        <v>-0.11151938895008806</v>
      </c>
      <c r="F94" s="9">
        <f>Data!F94/Data!F93-1</f>
        <v>-2.1024258760107828E-2</v>
      </c>
      <c r="G94" s="9">
        <f>Data!G94/Data!G93-1</f>
        <v>5.4787068697544239E-2</v>
      </c>
      <c r="H94" s="9">
        <f>Data!H94/Data!H93-1</f>
        <v>4.5101237885039058E-3</v>
      </c>
      <c r="I94" s="9">
        <f>Data!I94/Data!I93-1</f>
        <v>-0.41062473652088016</v>
      </c>
      <c r="J94" s="9">
        <f>Data!J94/Data!J93-1</f>
        <v>1.298701298701288E-2</v>
      </c>
      <c r="K94" s="9">
        <f>Data!K94/Data!K93-1</f>
        <v>-6.5369586453923767E-2</v>
      </c>
      <c r="L94" s="9">
        <f>Data!L94/Data!L93-1</f>
        <v>-0.13720930232558137</v>
      </c>
      <c r="M94" s="9">
        <f>Data!M94/Data!M93-1</f>
        <v>-3.3730158730158721E-2</v>
      </c>
      <c r="N94" s="9">
        <f>Data!N94/Data!N93-1</f>
        <v>-0.20128676470588236</v>
      </c>
      <c r="O94" s="9">
        <f>Data!O94/Data!O93-1</f>
        <v>-0.10256410256410253</v>
      </c>
    </row>
    <row r="95" spans="1:15" x14ac:dyDescent="0.3">
      <c r="A95" s="2">
        <v>44773</v>
      </c>
      <c r="B95" s="9">
        <f>Data!B95/Data!B94-1</f>
        <v>8.7324345305048956E-2</v>
      </c>
      <c r="C95" s="9">
        <f>Data!C95/Data!C94-1</f>
        <v>0.12554721429242011</v>
      </c>
      <c r="D95" s="9">
        <f>Data!D95/Data!D94-1</f>
        <v>-4.277561681650377E-2</v>
      </c>
      <c r="E95" s="9">
        <f>Data!E95/Data!E94-1</f>
        <v>5.4778832848212833E-2</v>
      </c>
      <c r="F95" s="9">
        <f>Data!F95/Data!F94-1</f>
        <v>-2.6431718061673992E-2</v>
      </c>
      <c r="G95" s="9">
        <f>Data!G95/Data!G94-1</f>
        <v>-1.871362263316878E-2</v>
      </c>
      <c r="H95" s="9">
        <f>Data!H95/Data!H94-1</f>
        <v>3.630110813909182E-3</v>
      </c>
      <c r="I95" s="9">
        <f>Data!I95/Data!I94-1</f>
        <v>0.26370609586847449</v>
      </c>
      <c r="J95" s="9">
        <f>Data!J95/Data!J94-1</f>
        <v>-7.2649572649572614E-2</v>
      </c>
      <c r="K95" s="9">
        <f>Data!K95/Data!K94-1</f>
        <v>-4.1808204860203757E-2</v>
      </c>
      <c r="L95" s="9">
        <f>Data!L95/Data!L94-1</f>
        <v>-3.5040431266846306E-2</v>
      </c>
      <c r="M95" s="9">
        <f>Data!M95/Data!M94-1</f>
        <v>-7.3921971252577379E-4</v>
      </c>
      <c r="N95" s="9">
        <f>Data!N95/Data!N94-1</f>
        <v>-7.0195627157652485E-2</v>
      </c>
      <c r="O95" s="9">
        <f>Data!O95/Data!O94-1</f>
        <v>-1.4285714285714235E-2</v>
      </c>
    </row>
    <row r="96" spans="1:15" x14ac:dyDescent="0.3">
      <c r="A96" s="2">
        <v>44804</v>
      </c>
      <c r="B96" s="9">
        <f>Data!B96/Data!B95-1</f>
        <v>3.5029796162195925E-2</v>
      </c>
      <c r="C96" s="9">
        <f>Data!C96/Data!C95-1</f>
        <v>-5.2205054379138582E-2</v>
      </c>
      <c r="D96" s="9">
        <f>Data!D96/Data!D95-1</f>
        <v>-1.5707549481006278E-2</v>
      </c>
      <c r="E96" s="9">
        <f>Data!E96/Data!E95-1</f>
        <v>-4.8137614440765253E-2</v>
      </c>
      <c r="F96" s="9">
        <f>Data!F96/Data!F95-1</f>
        <v>-2.6018099547511331E-2</v>
      </c>
      <c r="G96" s="9">
        <f>Data!G96/Data!G95-1</f>
        <v>4.3321570688490185E-2</v>
      </c>
      <c r="H96" s="9">
        <f>Data!H96/Data!H95-1</f>
        <v>-2.6461069864839204E-2</v>
      </c>
      <c r="I96" s="9">
        <f>Data!I96/Data!I95-1</f>
        <v>-0.14661571402201634</v>
      </c>
      <c r="J96" s="9">
        <f>Data!J96/Data!J95-1</f>
        <v>0.10138248847926268</v>
      </c>
      <c r="K96" s="9">
        <f>Data!K96/Data!K95-1</f>
        <v>-0.12289791837105724</v>
      </c>
      <c r="L96" s="9">
        <f>Data!L96/Data!L95-1</f>
        <v>-1.6759776536312887E-2</v>
      </c>
      <c r="M96" s="9">
        <f>Data!M96/Data!M95-1</f>
        <v>-4.4714778891994045E-2</v>
      </c>
      <c r="N96" s="9">
        <f>Data!N96/Data!N95-1</f>
        <v>1.2376237623761277E-3</v>
      </c>
      <c r="O96" s="9">
        <f>Data!O96/Data!O95-1</f>
        <v>5.7971014492753659E-2</v>
      </c>
    </row>
    <row r="97" spans="1:15" x14ac:dyDescent="0.3">
      <c r="A97" s="2">
        <v>44834</v>
      </c>
      <c r="B97" s="9">
        <f>Data!B97/Data!B96-1</f>
        <v>-3.7442354146841383E-2</v>
      </c>
      <c r="C97" s="9">
        <f>Data!C97/Data!C96-1</f>
        <v>-0.10599794817972263</v>
      </c>
      <c r="D97" s="9">
        <f>Data!D97/Data!D96-1</f>
        <v>-5.5508947803557973E-2</v>
      </c>
      <c r="E97" s="9">
        <f>Data!E97/Data!E96-1</f>
        <v>-5.6143532975560406E-2</v>
      </c>
      <c r="F97" s="9">
        <f>Data!F97/Data!F96-1</f>
        <v>-3.3101045296167197E-2</v>
      </c>
      <c r="G97" s="9">
        <f>Data!G97/Data!G96-1</f>
        <v>4.1666666666666519E-2</v>
      </c>
      <c r="H97" s="9">
        <f>Data!H97/Data!H96-1</f>
        <v>-9.5815408682049519E-3</v>
      </c>
      <c r="I97" s="9">
        <f>Data!I97/Data!I96-1</f>
        <v>-3.8570527019167744E-2</v>
      </c>
      <c r="J97" s="9">
        <f>Data!J97/Data!J96-1</f>
        <v>-7.112970711297073E-2</v>
      </c>
      <c r="K97" s="9">
        <f>Data!K97/Data!K96-1</f>
        <v>-8.8402943310187609E-2</v>
      </c>
      <c r="L97" s="9">
        <f>Data!L97/Data!L96-1</f>
        <v>-2.2727272727272707E-2</v>
      </c>
      <c r="M97" s="9">
        <f>Data!M97/Data!M96-1</f>
        <v>-3.9752194114610062E-2</v>
      </c>
      <c r="N97" s="9">
        <f>Data!N97/Data!N96-1</f>
        <v>0.13967861557478378</v>
      </c>
      <c r="O97" s="9">
        <f>Data!O97/Data!O96-1</f>
        <v>-0.1095890410958904</v>
      </c>
    </row>
    <row r="98" spans="1:15" x14ac:dyDescent="0.3">
      <c r="A98" s="2">
        <v>44865</v>
      </c>
      <c r="B98" s="9">
        <f>Data!B98/Data!B97-1</f>
        <v>5.3693179325332796E-2</v>
      </c>
      <c r="C98" s="9">
        <f>Data!C98/Data!C97-1</f>
        <v>3.9589945329689957E-2</v>
      </c>
      <c r="D98" s="9">
        <f>Data!D98/Data!D97-1</f>
        <v>-4.3283960850954983E-2</v>
      </c>
      <c r="E98" s="9">
        <f>Data!E98/Data!E97-1</f>
        <v>9.4052017605552374E-2</v>
      </c>
      <c r="F98" s="9">
        <f>Data!F98/Data!F97-1</f>
        <v>-1.3213213213213226E-2</v>
      </c>
      <c r="G98" s="9">
        <f>Data!G98/Data!G97-1</f>
        <v>2.7357512953367857E-2</v>
      </c>
      <c r="H98" s="9">
        <f>Data!H98/Data!H97-1</f>
        <v>-1.4313919052319712E-2</v>
      </c>
      <c r="I98" s="9">
        <f>Data!I98/Data!I97-1</f>
        <v>5.112232289950569E-2</v>
      </c>
      <c r="J98" s="9">
        <f>Data!J98/Data!J97-1</f>
        <v>-0.19819819819819817</v>
      </c>
      <c r="K98" s="9">
        <f>Data!K98/Data!K97-1</f>
        <v>7.8103683492496634E-2</v>
      </c>
      <c r="L98" s="9">
        <f>Data!L98/Data!L97-1</f>
        <v>-8.720930232558044E-3</v>
      </c>
      <c r="M98" s="9">
        <f>Data!M98/Data!M97-1</f>
        <v>2.7688172043010661E-2</v>
      </c>
      <c r="N98" s="9">
        <f>Data!N98/Data!N97-1</f>
        <v>-4.3383947939262479E-2</v>
      </c>
      <c r="O98" s="9">
        <f>Data!O98/Data!O97-1</f>
        <v>0.12307692307692308</v>
      </c>
    </row>
    <row r="99" spans="1:15" x14ac:dyDescent="0.3">
      <c r="A99" s="2">
        <v>44895</v>
      </c>
      <c r="B99" s="9">
        <f>Data!B99/Data!B98-1</f>
        <v>4.1424701035964295E-2</v>
      </c>
      <c r="C99" s="9">
        <f>Data!C99/Data!C98-1</f>
        <v>5.4753072402343728E-2</v>
      </c>
      <c r="D99" s="9">
        <f>Data!D99/Data!D98-1</f>
        <v>8.9114886422864359E-2</v>
      </c>
      <c r="E99" s="9">
        <f>Data!E99/Data!E98-1</f>
        <v>8.626244365741309E-2</v>
      </c>
      <c r="F99" s="9">
        <f>Data!F99/Data!F98-1</f>
        <v>6.8167985392574515E-2</v>
      </c>
      <c r="G99" s="9">
        <f>Data!G99/Data!G98-1</f>
        <v>-7.1817631632035583E-2</v>
      </c>
      <c r="H99" s="9">
        <f>Data!H99/Data!H98-1</f>
        <v>5.8587881822733889E-2</v>
      </c>
      <c r="I99" s="9">
        <f>Data!I99/Data!I98-1</f>
        <v>-0.16270509869226624</v>
      </c>
      <c r="J99" s="9">
        <f>Data!J99/Data!J98-1</f>
        <v>-5.6179775280898903E-2</v>
      </c>
      <c r="K99" s="9">
        <f>Data!K99/Data!K98-1</f>
        <v>-9.9124749551829483E-2</v>
      </c>
      <c r="L99" s="9">
        <f>Data!L99/Data!L98-1</f>
        <v>9.384164222873892E-2</v>
      </c>
      <c r="M99" s="9">
        <f>Data!M99/Data!M98-1</f>
        <v>5.1181445636062417E-2</v>
      </c>
      <c r="N99" s="9">
        <f>Data!N99/Data!N98-1</f>
        <v>-0.12471655328798181</v>
      </c>
      <c r="O99" s="9">
        <f>Data!O99/Data!O98-1</f>
        <v>2.7397260273972712E-2</v>
      </c>
    </row>
    <row r="100" spans="1:15" x14ac:dyDescent="0.3">
      <c r="A100" s="2">
        <v>44926</v>
      </c>
      <c r="B100" s="9">
        <f>Data!B100/Data!B99-1</f>
        <v>-3.4813829574562805E-2</v>
      </c>
      <c r="C100" s="9">
        <f>Data!C100/Data!C99-1</f>
        <v>-9.0631301922018626E-2</v>
      </c>
      <c r="D100" s="9">
        <f>Data!D100/Data!D99-1</f>
        <v>-1.9698760712641428E-2</v>
      </c>
      <c r="E100" s="9">
        <f>Data!E100/Data!E99-1</f>
        <v>-3.2885231964348227E-2</v>
      </c>
      <c r="F100" s="9">
        <f>Data!F100/Data!F99-1</f>
        <v>3.5327635327635276E-2</v>
      </c>
      <c r="G100" s="9">
        <f>Data!G100/Data!G99-1</f>
        <v>-5.0134028834311284E-2</v>
      </c>
      <c r="H100" s="9">
        <f>Data!H100/Data!H99-1</f>
        <v>2.2989593188268653E-2</v>
      </c>
      <c r="I100" s="9">
        <f>Data!I100/Data!I99-1</f>
        <v>-3.24912767146045E-2</v>
      </c>
      <c r="J100" s="9">
        <f>Data!J100/Data!J99-1</f>
        <v>-5.9523809523809312E-3</v>
      </c>
      <c r="K100" s="9">
        <f>Data!K100/Data!K99-1</f>
        <v>5.61863513988059E-3</v>
      </c>
      <c r="L100" s="9">
        <f>Data!L100/Data!L99-1</f>
        <v>2.1447721179624679E-2</v>
      </c>
      <c r="M100" s="9">
        <f>Data!M100/Data!M99-1</f>
        <v>3.400796284007912E-3</v>
      </c>
      <c r="N100" s="9">
        <f>Data!N100/Data!N99-1</f>
        <v>2.5906735751295429E-2</v>
      </c>
      <c r="O100" s="9">
        <f>Data!O100/Data!O99-1</f>
        <v>-0.14666666666666661</v>
      </c>
    </row>
    <row r="101" spans="1:15" x14ac:dyDescent="0.3">
      <c r="A101" s="2">
        <v>44957</v>
      </c>
      <c r="B101" s="9">
        <f>Data!B101/Data!B100-1</f>
        <v>-2.4476258333195111E-2</v>
      </c>
      <c r="C101" s="9">
        <f>Data!C101/Data!C100-1</f>
        <v>0.10623359196179805</v>
      </c>
      <c r="D101" s="9">
        <f>Data!D101/Data!D100-1</f>
        <v>5.3867726614861056E-2</v>
      </c>
      <c r="E101" s="9">
        <f>Data!E101/Data!E100-1</f>
        <v>8.6520789537755771E-2</v>
      </c>
      <c r="F101" s="9">
        <f>Data!F101/Data!F100-1</f>
        <v>5.7237204182718715E-2</v>
      </c>
      <c r="G101" s="9">
        <f>Data!G101/Data!G100-1</f>
        <v>-7.7797269468385943E-3</v>
      </c>
      <c r="H101" s="9">
        <f>Data!H101/Data!H100-1</f>
        <v>9.1556459816888314E-3</v>
      </c>
      <c r="I101" s="9">
        <f>Data!I101/Data!I100-1</f>
        <v>0.38763852352020378</v>
      </c>
      <c r="J101" s="9">
        <f>Data!J101/Data!J100-1</f>
        <v>8.9820359281437057E-2</v>
      </c>
      <c r="K101" s="9">
        <f>Data!K101/Data!K100-1</f>
        <v>-1.6528925619834767E-2</v>
      </c>
      <c r="L101" s="9">
        <f>Data!L101/Data!L100-1</f>
        <v>0.11023622047244097</v>
      </c>
      <c r="M101" s="9">
        <f>Data!M101/Data!M100-1</f>
        <v>1.8434322559312211E-2</v>
      </c>
      <c r="N101" s="9">
        <f>Data!N101/Data!N100-1</f>
        <v>-3.9141414141414144E-2</v>
      </c>
      <c r="O101" s="9">
        <f>Data!O101/Data!O100-1</f>
        <v>-3.125E-2</v>
      </c>
    </row>
    <row r="102" spans="1:15" x14ac:dyDescent="0.3">
      <c r="A102" s="2">
        <v>44985</v>
      </c>
      <c r="B102" s="9">
        <f>Data!B102/Data!B101-1</f>
        <v>-2.0280656658447582E-2</v>
      </c>
      <c r="C102" s="9">
        <f>Data!C102/Data!C101-1</f>
        <v>-4.942186907377577E-3</v>
      </c>
      <c r="D102" s="9">
        <f>Data!D102/Data!D101-1</f>
        <v>7.3521290185134536E-3</v>
      </c>
      <c r="E102" s="9">
        <f>Data!E102/Data!E101-1</f>
        <v>1.565744133334479E-2</v>
      </c>
      <c r="F102" s="9">
        <f>Data!F102/Data!F101-1</f>
        <v>-5.6220718375845968E-2</v>
      </c>
      <c r="G102" s="9">
        <f>Data!G102/Data!G101-1</f>
        <v>4.6967484049504016E-2</v>
      </c>
      <c r="H102" s="9">
        <f>Data!H102/Data!H101-1</f>
        <v>-2.7675953079178917E-2</v>
      </c>
      <c r="I102" s="9">
        <f>Data!I102/Data!I101-1</f>
        <v>8.5835039867543372E-3</v>
      </c>
      <c r="J102" s="9">
        <f>Data!J102/Data!J101-1</f>
        <v>4.3956043956044022E-2</v>
      </c>
      <c r="K102" s="9">
        <f>Data!K102/Data!K101-1</f>
        <v>-7.1014321221445353E-3</v>
      </c>
      <c r="L102" s="9">
        <f>Data!L102/Data!L101-1</f>
        <v>-3.0732860520094718E-2</v>
      </c>
      <c r="M102" s="9">
        <f>Data!M102/Data!M101-1</f>
        <v>-2.4350649350649345E-2</v>
      </c>
      <c r="N102" s="9">
        <f>Data!N102/Data!N101-1</f>
        <v>-9.067017082785811E-2</v>
      </c>
      <c r="O102" s="9">
        <f>Data!O102/Data!O101-1</f>
        <v>-3.2258064516129004E-2</v>
      </c>
    </row>
    <row r="103" spans="1:15" x14ac:dyDescent="0.3">
      <c r="A103" s="2">
        <v>45016</v>
      </c>
      <c r="B103" s="9">
        <f>Data!B103/Data!B102-1</f>
        <v>3.2246972512055549E-3</v>
      </c>
      <c r="C103" s="9">
        <f>Data!C103/Data!C102-1</f>
        <v>9.4603774086290393E-2</v>
      </c>
      <c r="D103" s="9">
        <f>Data!D103/Data!D102-1</f>
        <v>-2.0566804182198251E-3</v>
      </c>
      <c r="E103" s="9">
        <f>Data!E103/Data!E102-1</f>
        <v>1.7162225661464969E-2</v>
      </c>
      <c r="F103" s="9">
        <f>Data!F103/Data!F102-1</f>
        <v>9.1560948703805822E-2</v>
      </c>
      <c r="G103" s="9">
        <f>Data!G103/Data!G102-1</f>
        <v>-2.5036710719530064E-2</v>
      </c>
      <c r="H103" s="9">
        <f>Data!H103/Data!H102-1</f>
        <v>2.9971724787935861E-2</v>
      </c>
      <c r="I103" s="9">
        <f>Data!I103/Data!I102-1</f>
        <v>0.22649904959391742</v>
      </c>
      <c r="J103" s="9">
        <f>Data!J103/Data!J102-1</f>
        <v>-9.9999999999999978E-2</v>
      </c>
      <c r="K103" s="9">
        <f>Data!K103/Data!K102-1</f>
        <v>-4.9111932292287608E-2</v>
      </c>
      <c r="L103" s="9">
        <f>Data!L103/Data!L102-1</f>
        <v>0</v>
      </c>
      <c r="M103" s="9">
        <f>Data!M103/Data!M102-1</f>
        <v>2.6039933444259589E-2</v>
      </c>
      <c r="N103" s="9">
        <f>Data!N103/Data!N102-1</f>
        <v>0</v>
      </c>
      <c r="O103" s="9">
        <f>Data!O103/Data!O102-1</f>
        <v>-8.333333333333337E-2</v>
      </c>
    </row>
    <row r="104" spans="1:15" x14ac:dyDescent="0.3">
      <c r="A104" s="2">
        <v>45046</v>
      </c>
      <c r="B104" s="9">
        <f>Data!B104/Data!B103-1</f>
        <v>4.0625585045867663E-2</v>
      </c>
      <c r="C104" s="9">
        <f>Data!C104/Data!C103-1</f>
        <v>4.9038983108709022E-3</v>
      </c>
      <c r="D104" s="9">
        <f>Data!D104/Data!D103-1</f>
        <v>1.5403774350031929E-2</v>
      </c>
      <c r="E104" s="9">
        <f>Data!E104/Data!E103-1</f>
        <v>1.8781944149405705E-2</v>
      </c>
      <c r="F104" s="9">
        <f>Data!F104/Data!F103-1</f>
        <v>3.5371399696817463E-3</v>
      </c>
      <c r="G104" s="9">
        <f>Data!G104/Data!G103-1</f>
        <v>2.6282099555689609E-2</v>
      </c>
      <c r="H104" s="9">
        <f>Data!H104/Data!H103-1</f>
        <v>2.3151537335285521E-2</v>
      </c>
      <c r="I104" s="9">
        <f>Data!I104/Data!I103-1</f>
        <v>3.3707865168539408E-2</v>
      </c>
      <c r="J104" s="9">
        <f>Data!J104/Data!J103-1</f>
        <v>0.11111111111111116</v>
      </c>
      <c r="K104" s="9">
        <f>Data!K104/Data!K103-1</f>
        <v>-2.8832894571892975E-3</v>
      </c>
      <c r="L104" s="9">
        <f>Data!L104/Data!L103-1</f>
        <v>-5.6097560975609695E-2</v>
      </c>
      <c r="M104" s="9">
        <f>Data!M104/Data!M103-1</f>
        <v>1.9378902132490161E-2</v>
      </c>
      <c r="N104" s="9">
        <f>Data!N104/Data!N103-1</f>
        <v>-0.10404624277456642</v>
      </c>
      <c r="O104" s="9">
        <f>Data!O104/Data!O103-1</f>
        <v>-5.4545454545454564E-2</v>
      </c>
    </row>
    <row r="105" spans="1:15" x14ac:dyDescent="0.3">
      <c r="A105" s="2">
        <v>45077</v>
      </c>
      <c r="B105" s="9">
        <f>Data!B105/Data!B104-1</f>
        <v>2.5983946858566309E-2</v>
      </c>
      <c r="C105" s="9">
        <f>Data!C105/Data!C104-1</f>
        <v>7.6106051718293655E-2</v>
      </c>
      <c r="D105" s="9">
        <f>Data!D105/Data!D104-1</f>
        <v>-3.5720851957283362E-2</v>
      </c>
      <c r="E105" s="9">
        <f>Data!E105/Data!E104-1</f>
        <v>-1.6226217437342871E-2</v>
      </c>
      <c r="F105" s="9">
        <f>Data!F105/Data!F104-1</f>
        <v>-1.2588116817724093E-2</v>
      </c>
      <c r="G105" s="9">
        <f>Data!G105/Data!G104-1</f>
        <v>2.2453771646609999E-2</v>
      </c>
      <c r="H105" s="9">
        <f>Data!H105/Data!H104-1</f>
        <v>-1.8155800017887525E-2</v>
      </c>
      <c r="I105" s="9">
        <f>Data!I105/Data!I104-1</f>
        <v>-7.5997342237971943E-2</v>
      </c>
      <c r="J105" s="9">
        <f>Data!J105/Data!J104-1</f>
        <v>-5.7894736842105221E-2</v>
      </c>
      <c r="K105" s="9">
        <f>Data!K105/Data!K104-1</f>
        <v>-8.6497359818959119E-2</v>
      </c>
      <c r="L105" s="9">
        <f>Data!L105/Data!L104-1</f>
        <v>-6.2015503875968991E-2</v>
      </c>
      <c r="M105" s="9">
        <f>Data!M105/Data!M104-1</f>
        <v>-1.0738148265987957E-2</v>
      </c>
      <c r="N105" s="9">
        <f>Data!N105/Data!N104-1</f>
        <v>-4.1935483870967794E-2</v>
      </c>
      <c r="O105" s="9">
        <f>Data!O105/Data!O104-1</f>
        <v>-0.11538461538461542</v>
      </c>
    </row>
    <row r="106" spans="1:15" x14ac:dyDescent="0.3">
      <c r="A106" s="2">
        <v>45107</v>
      </c>
      <c r="B106" s="9">
        <f>Data!B106/Data!B105-1</f>
        <v>3.5320808874309328E-2</v>
      </c>
      <c r="C106" s="9">
        <f>Data!C106/Data!C105-1</f>
        <v>6.4902073720595199E-2</v>
      </c>
      <c r="D106" s="9">
        <f>Data!D106/Data!D105-1</f>
        <v>-7.8079254703078416E-4</v>
      </c>
      <c r="E106" s="9">
        <f>Data!E106/Data!E105-1</f>
        <v>3.0891176083789329E-2</v>
      </c>
      <c r="F106" s="9">
        <f>Data!F106/Data!F105-1</f>
        <v>-2.8556858745538038E-2</v>
      </c>
      <c r="G106" s="9">
        <f>Data!G106/Data!G105-1</f>
        <v>3.5739916750394674E-2</v>
      </c>
      <c r="H106" s="9">
        <f>Data!H106/Data!H105-1</f>
        <v>1.6942976862816428E-2</v>
      </c>
      <c r="I106" s="9">
        <f>Data!I106/Data!I105-1</f>
        <v>0.12063627979288749</v>
      </c>
      <c r="J106" s="9">
        <f>Data!J106/Data!J105-1</f>
        <v>-0.1005586592178771</v>
      </c>
      <c r="K106" s="9">
        <f>Data!K106/Data!K105-1</f>
        <v>3.0828516377649384E-2</v>
      </c>
      <c r="L106" s="9">
        <f>Data!L106/Data!L105-1</f>
        <v>3.0303030303030498E-2</v>
      </c>
      <c r="M106" s="9">
        <f>Data!M106/Data!M105-1</f>
        <v>2.1468199726622172E-2</v>
      </c>
      <c r="N106" s="9">
        <f>Data!N106/Data!N105-1</f>
        <v>7.0707070707070718E-2</v>
      </c>
      <c r="O106" s="9">
        <f>Data!O106/Data!O105-1</f>
        <v>0.41304347826086962</v>
      </c>
    </row>
    <row r="107" spans="1:15" x14ac:dyDescent="0.3">
      <c r="A107" s="2">
        <v>45138</v>
      </c>
      <c r="B107" s="9">
        <f>Data!B107/Data!B106-1</f>
        <v>2.9430847280089489E-2</v>
      </c>
      <c r="C107" s="9">
        <f>Data!C107/Data!C106-1</f>
        <v>3.8064563307313115E-2</v>
      </c>
      <c r="D107" s="9">
        <f>Data!D107/Data!D106-1</f>
        <v>2.7787560535596167E-2</v>
      </c>
      <c r="E107" s="9">
        <f>Data!E107/Data!E106-1</f>
        <v>1.8512004656952463E-2</v>
      </c>
      <c r="F107" s="9">
        <f>Data!F107/Data!F106-1</f>
        <v>2.6771653543307128E-2</v>
      </c>
      <c r="G107" s="9">
        <f>Data!G107/Data!G106-1</f>
        <v>-1.4135254988913437E-2</v>
      </c>
      <c r="H107" s="9">
        <f>Data!H107/Data!H106-1</f>
        <v>2.714080974561095E-2</v>
      </c>
      <c r="I107" s="9">
        <f>Data!I107/Data!I106-1</f>
        <v>-3.8928559676198571E-2</v>
      </c>
      <c r="J107" s="9">
        <f>Data!J107/Data!J106-1</f>
        <v>2.4844720496894457E-2</v>
      </c>
      <c r="K107" s="9">
        <f>Data!K107/Data!K106-1</f>
        <v>0.14232309746328431</v>
      </c>
      <c r="L107" s="9">
        <f>Data!L107/Data!L106-1</f>
        <v>6.6844919786096302E-2</v>
      </c>
      <c r="M107" s="9">
        <f>Data!M107/Data!M106-1</f>
        <v>1.0469143576826268E-2</v>
      </c>
      <c r="N107" s="9">
        <f>Data!N107/Data!N106-1</f>
        <v>4.7169811320754818E-2</v>
      </c>
      <c r="O107" s="9">
        <f>Data!O107/Data!O106-1</f>
        <v>1.538461538461533E-2</v>
      </c>
    </row>
    <row r="108" spans="1:15" x14ac:dyDescent="0.3">
      <c r="A108" s="2">
        <v>45169</v>
      </c>
      <c r="B108" s="9">
        <f>Data!B108/Data!B107-1</f>
        <v>-2.5311585618969512E-2</v>
      </c>
      <c r="C108" s="9">
        <f>Data!C108/Data!C107-1</f>
        <v>-1.6242305007298397E-2</v>
      </c>
      <c r="D108" s="9">
        <f>Data!D108/Data!D107-1</f>
        <v>-5.2008912198509338E-2</v>
      </c>
      <c r="E108" s="9">
        <f>Data!E108/Data!E107-1</f>
        <v>-3.0385794709375746E-2</v>
      </c>
      <c r="F108" s="9">
        <f>Data!F108/Data!F107-1</f>
        <v>-6.1349693251533388E-3</v>
      </c>
      <c r="G108" s="9">
        <f>Data!G108/Data!G107-1</f>
        <v>2.2842282822603366E-2</v>
      </c>
      <c r="H108" s="9">
        <f>Data!H108/Data!H107-1</f>
        <v>-1.2906601552280628E-2</v>
      </c>
      <c r="I108" s="9">
        <f>Data!I108/Data!I107-1</f>
        <v>-0.10910771759227555</v>
      </c>
      <c r="J108" s="9">
        <f>Data!J108/Data!J107-1</f>
        <v>-7.2727272727272751E-2</v>
      </c>
      <c r="K108" s="9">
        <f>Data!K108/Data!K107-1</f>
        <v>1.5194015895278135E-2</v>
      </c>
      <c r="L108" s="9">
        <f>Data!L108/Data!L107-1</f>
        <v>-5.5137844611528819E-2</v>
      </c>
      <c r="M108" s="9">
        <f>Data!M108/Data!M107-1</f>
        <v>-1.2775570616187504E-2</v>
      </c>
      <c r="N108" s="9">
        <f>Data!N108/Data!N107-1</f>
        <v>-0.13963963963963966</v>
      </c>
      <c r="O108" s="9">
        <f>Data!O108/Data!O107-1</f>
        <v>0</v>
      </c>
    </row>
    <row r="109" spans="1:15" x14ac:dyDescent="0.3">
      <c r="A109" s="2">
        <v>45199</v>
      </c>
      <c r="B109" s="9">
        <f>Data!B109/Data!B108-1</f>
        <v>1.9970083827608009E-2</v>
      </c>
      <c r="C109" s="9">
        <f>Data!C109/Data!C108-1</f>
        <v>-5.0695210072595032E-2</v>
      </c>
      <c r="D109" s="9">
        <f>Data!D109/Data!D108-1</f>
        <v>-3.0132924496624192E-3</v>
      </c>
      <c r="E109" s="9">
        <f>Data!E109/Data!E108-1</f>
        <v>-3.5147500357432193E-2</v>
      </c>
      <c r="F109" s="9">
        <f>Data!F109/Data!F108-1</f>
        <v>-3.8580246913580196E-2</v>
      </c>
      <c r="G109" s="9">
        <f>Data!G109/Data!G108-1</f>
        <v>2.6248883391740474E-2</v>
      </c>
      <c r="H109" s="9">
        <f>Data!H109/Data!H108-1</f>
        <v>-3.48087286862796E-2</v>
      </c>
      <c r="I109" s="9">
        <f>Data!I109/Data!I108-1</f>
        <v>4.0581258599352799E-2</v>
      </c>
      <c r="J109" s="9">
        <f>Data!J109/Data!J108-1</f>
        <v>-4.5751633986928053E-2</v>
      </c>
      <c r="K109" s="9">
        <f>Data!K109/Data!K108-1</f>
        <v>9.7282984112364801E-2</v>
      </c>
      <c r="L109" s="9">
        <f>Data!L109/Data!L108-1</f>
        <v>-1.0610079575596787E-2</v>
      </c>
      <c r="M109" s="9">
        <f>Data!M109/Data!M108-1</f>
        <v>-3.7560167284778734E-2</v>
      </c>
      <c r="N109" s="9">
        <f>Data!N109/Data!N108-1</f>
        <v>-5.4101221640488695E-2</v>
      </c>
      <c r="O109" s="9">
        <f>Data!O109/Data!O108-1</f>
        <v>-0.13636363636363635</v>
      </c>
    </row>
    <row r="110" spans="1:15" x14ac:dyDescent="0.3">
      <c r="A110" s="2">
        <v>45230</v>
      </c>
      <c r="B110" s="9">
        <f>Data!B110/Data!B109-1</f>
        <v>-2.844950937708457E-2</v>
      </c>
      <c r="C110" s="9">
        <f>Data!C110/Data!C109-1</f>
        <v>-2.0758071224118657E-2</v>
      </c>
      <c r="D110" s="9">
        <f>Data!D110/Data!D109-1</f>
        <v>-2.9482535996990578E-2</v>
      </c>
      <c r="E110" s="9">
        <f>Data!E110/Data!E109-1</f>
        <v>-3.745081753060131E-2</v>
      </c>
      <c r="F110" s="9">
        <f>Data!F110/Data!F109-1</f>
        <v>6.6880684858212858E-2</v>
      </c>
      <c r="G110" s="9">
        <f>Data!G110/Data!G109-1</f>
        <v>1.5533980582524309E-2</v>
      </c>
      <c r="H110" s="9">
        <f>Data!H110/Data!H109-1</f>
        <v>5.2173913043478404E-3</v>
      </c>
      <c r="I110" s="9">
        <f>Data!I110/Data!I109-1</f>
        <v>0.27969034507466217</v>
      </c>
      <c r="J110" s="9">
        <f>Data!J110/Data!J109-1</f>
        <v>0.14383561643835607</v>
      </c>
      <c r="K110" s="9">
        <f>Data!K110/Data!K109-1</f>
        <v>-8.2887419997901612E-2</v>
      </c>
      <c r="L110" s="9">
        <f>Data!L110/Data!L109-1</f>
        <v>-2.4128686327077764E-2</v>
      </c>
      <c r="M110" s="9">
        <f>Data!M110/Data!M109-1</f>
        <v>-3.6894318274984794E-3</v>
      </c>
      <c r="N110" s="9">
        <f>Data!N110/Data!N109-1</f>
        <v>2.583025830258312E-2</v>
      </c>
      <c r="O110" s="9">
        <f>Data!O110/Data!O109-1</f>
        <v>-0.10526315789473684</v>
      </c>
    </row>
    <row r="111" spans="1:15" x14ac:dyDescent="0.3">
      <c r="A111" s="2">
        <v>45260</v>
      </c>
      <c r="B111" s="9">
        <f>Data!B111/Data!B110-1</f>
        <v>5.5218662865049728E-2</v>
      </c>
      <c r="C111" s="9">
        <f>Data!C111/Data!C110-1</f>
        <v>0.10673931177297646</v>
      </c>
      <c r="D111" s="9">
        <f>Data!D111/Data!D110-1</f>
        <v>3.6114370532163154E-3</v>
      </c>
      <c r="E111" s="9">
        <f>Data!E111/Data!E110-1</f>
        <v>9.487223115742105E-2</v>
      </c>
      <c r="F111" s="9">
        <f>Data!F111/Data!F110-1</f>
        <v>2.4072216649949851E-2</v>
      </c>
      <c r="G111" s="9">
        <f>Data!G111/Data!G110-1</f>
        <v>-2.2944550669215968E-2</v>
      </c>
      <c r="H111" s="9">
        <f>Data!H111/Data!H110-1</f>
        <v>4.0065561828446672E-2</v>
      </c>
      <c r="I111" s="9">
        <f>Data!I111/Data!I110-1</f>
        <v>8.9413530362502991E-2</v>
      </c>
      <c r="J111" s="9">
        <f>Data!J111/Data!J110-1</f>
        <v>0.16766467065868262</v>
      </c>
      <c r="K111" s="9">
        <f>Data!K111/Data!K110-1</f>
        <v>-5.2396750943827897E-2</v>
      </c>
      <c r="L111" s="9">
        <f>Data!L111/Data!L110-1</f>
        <v>5.2197802197802234E-2</v>
      </c>
      <c r="M111" s="9">
        <f>Data!M111/Data!M110-1</f>
        <v>3.8676761026991358E-2</v>
      </c>
      <c r="N111" s="9">
        <f>Data!N111/Data!N110-1</f>
        <v>2.5179856115107979E-2</v>
      </c>
      <c r="O111" s="9">
        <f>Data!O111/Data!O110-1</f>
        <v>1.9607843137254832E-2</v>
      </c>
    </row>
    <row r="112" spans="1:15" x14ac:dyDescent="0.3">
      <c r="A112" s="2">
        <v>45291</v>
      </c>
      <c r="B112" s="9">
        <f>Data!B112/Data!B111-1</f>
        <v>7.9384001013254268E-2</v>
      </c>
      <c r="C112" s="9">
        <f>Data!C112/Data!C111-1</f>
        <v>5.5058136290300874E-2</v>
      </c>
      <c r="D112" s="9">
        <f>Data!D112/Data!D111-1</f>
        <v>-1.8067265153757339E-2</v>
      </c>
      <c r="E112" s="9">
        <f>Data!E112/Data!E111-1</f>
        <v>3.3067886574700722E-2</v>
      </c>
      <c r="F112" s="9">
        <f>Data!F112/Data!F111-1</f>
        <v>1.4201762977473109E-2</v>
      </c>
      <c r="G112" s="9">
        <f>Data!G112/Data!G111-1</f>
        <v>-4.8113907821040525E-2</v>
      </c>
      <c r="H112" s="9">
        <f>Data!H112/Data!H111-1</f>
        <v>3.9922955699527085E-2</v>
      </c>
      <c r="I112" s="9">
        <f>Data!I112/Data!I111-1</f>
        <v>0.12607958459174484</v>
      </c>
      <c r="J112" s="9">
        <f>Data!J112/Data!J111-1</f>
        <v>-3.5897435897435881E-2</v>
      </c>
      <c r="K112" s="9">
        <f>Data!K112/Data!K111-1</f>
        <v>-6.9902209344440358E-2</v>
      </c>
      <c r="L112" s="9">
        <f>Data!L112/Data!L111-1</f>
        <v>1.3054830287206221E-2</v>
      </c>
      <c r="M112" s="9">
        <f>Data!M112/Data!M111-1</f>
        <v>8.4772619236253011E-3</v>
      </c>
      <c r="N112" s="9">
        <f>Data!N112/Data!N111-1</f>
        <v>0.10175438596491237</v>
      </c>
      <c r="O112" s="9">
        <f>Data!O112/Data!O111-1</f>
        <v>-7.6923076923076872E-2</v>
      </c>
    </row>
    <row r="113" spans="1:15" x14ac:dyDescent="0.3">
      <c r="A113" s="2">
        <v>45322</v>
      </c>
      <c r="B113" s="9">
        <f>Data!B113/Data!B112-1</f>
        <v>-2.6229327148741266E-4</v>
      </c>
      <c r="C113" s="9">
        <f>Data!C113/Data!C112-1</f>
        <v>1.8501800494831633E-2</v>
      </c>
      <c r="D113" s="9">
        <f>Data!D113/Data!D112-1</f>
        <v>-6.2652331069575018E-2</v>
      </c>
      <c r="E113" s="9">
        <f>Data!E113/Data!E112-1</f>
        <v>9.0809019296020921E-3</v>
      </c>
      <c r="F113" s="9">
        <f>Data!F113/Data!F112-1</f>
        <v>-1.7865765330758121E-2</v>
      </c>
      <c r="G113" s="9">
        <f>Data!G113/Data!G112-1</f>
        <v>4.1259038706933149E-2</v>
      </c>
      <c r="H113" s="9">
        <f>Data!H113/Data!H112-1</f>
        <v>-2.2731099511702269E-2</v>
      </c>
      <c r="I113" s="9">
        <f>Data!I113/Data!I112-1</f>
        <v>-1.1271615104105903E-3</v>
      </c>
      <c r="J113" s="9">
        <f>Data!J113/Data!J112-1</f>
        <v>3.1914893617021267E-2</v>
      </c>
      <c r="K113" s="9">
        <f>Data!K113/Data!K112-1</f>
        <v>6.0617860851505556E-2</v>
      </c>
      <c r="L113" s="9">
        <f>Data!L113/Data!L112-1</f>
        <v>5.1546391752577136E-3</v>
      </c>
      <c r="M113" s="9">
        <f>Data!M113/Data!M112-1</f>
        <v>-3.4566737371356515E-3</v>
      </c>
      <c r="N113" s="9">
        <f>Data!N113/Data!N112-1</f>
        <v>-5.2547770700636987E-2</v>
      </c>
      <c r="O113" s="9">
        <f>Data!O113/Data!O112-1</f>
        <v>-4.166666666666663E-2</v>
      </c>
    </row>
    <row r="114" spans="1:15" x14ac:dyDescent="0.3">
      <c r="A114" s="2">
        <v>45351</v>
      </c>
      <c r="B114" s="9">
        <f>Data!B114/Data!B113-1</f>
        <v>1.1833910990209695E-2</v>
      </c>
      <c r="C114" s="9">
        <f>Data!C114/Data!C113-1</f>
        <v>5.2902917856084031E-2</v>
      </c>
      <c r="D114" s="9">
        <f>Data!D114/Data!D113-1</f>
        <v>8.1269170817990455E-2</v>
      </c>
      <c r="E114" s="9">
        <f>Data!E114/Data!E113-1</f>
        <v>4.5814067402755398E-2</v>
      </c>
      <c r="F114" s="9">
        <f>Data!F114/Data!F113-1</f>
        <v>4.9164208456242697E-4</v>
      </c>
      <c r="G114" s="9">
        <f>Data!G114/Data!G113-1</f>
        <v>2.1105664488017428E-2</v>
      </c>
      <c r="H114" s="9">
        <f>Data!H114/Data!H113-1</f>
        <v>-2.6361130254996534E-2</v>
      </c>
      <c r="I114" s="9">
        <f>Data!I114/Data!I113-1</f>
        <v>0.44722589324892503</v>
      </c>
      <c r="J114" s="9">
        <f>Data!J114/Data!J113-1</f>
        <v>1.0309278350515427E-2</v>
      </c>
      <c r="K114" s="9">
        <f>Data!K114/Data!K113-1</f>
        <v>2.3375351854118431E-2</v>
      </c>
      <c r="L114" s="9">
        <f>Data!L114/Data!L113-1</f>
        <v>-1.7948717948717885E-2</v>
      </c>
      <c r="M114" s="9">
        <f>Data!M114/Data!M113-1</f>
        <v>-4.8876625936145057E-3</v>
      </c>
      <c r="N114" s="9">
        <f>Data!N114/Data!N113-1</f>
        <v>-2.8571428571428581E-2</v>
      </c>
      <c r="O114" s="9">
        <f>Data!O114/Data!O113-1</f>
        <v>-2.1739130434782594E-2</v>
      </c>
    </row>
    <row r="115" spans="1:15" x14ac:dyDescent="0.3">
      <c r="A115" s="2">
        <v>45382</v>
      </c>
      <c r="B115" s="9">
        <f>Data!B115/Data!B114-1</f>
        <v>1.5653147005840973E-2</v>
      </c>
      <c r="C115" s="9">
        <f>Data!C115/Data!C114-1</f>
        <v>1.1684867697304036E-2</v>
      </c>
      <c r="D115" s="9">
        <f>Data!D115/Data!D114-1</f>
        <v>8.6216331596693507E-3</v>
      </c>
      <c r="E115" s="9">
        <f>Data!E115/Data!E114-1</f>
        <v>4.6062407972762065E-2</v>
      </c>
      <c r="F115" s="9">
        <f>Data!F115/Data!F114-1</f>
        <v>7.9115479115479115E-2</v>
      </c>
      <c r="G115" s="9">
        <f>Data!G115/Data!G114-1</f>
        <v>8.8678490465396997E-3</v>
      </c>
      <c r="H115" s="9">
        <f>Data!H115/Data!H114-1</f>
        <v>-1.9377101397982655E-2</v>
      </c>
      <c r="I115" s="9">
        <f>Data!I115/Data!I114-1</f>
        <v>0.15291724306290178</v>
      </c>
      <c r="J115" s="9">
        <f>Data!J115/Data!J114-1</f>
        <v>-3.5714285714285698E-2</v>
      </c>
      <c r="K115" s="9">
        <f>Data!K115/Data!K114-1</f>
        <v>4.6161205453240761E-2</v>
      </c>
      <c r="L115" s="9">
        <f>Data!L115/Data!L114-1</f>
        <v>4.4386422976501194E-2</v>
      </c>
      <c r="M115" s="9">
        <f>Data!M115/Data!M114-1</f>
        <v>0</v>
      </c>
      <c r="N115" s="9">
        <f>Data!N115/Data!N114-1</f>
        <v>-3.114186851211076E-2</v>
      </c>
      <c r="O115" s="9">
        <f>Data!O115/Data!O114-1</f>
        <v>6.6666666666666652E-2</v>
      </c>
    </row>
    <row r="116" spans="1:15" x14ac:dyDescent="0.3">
      <c r="A116" s="2">
        <v>45412</v>
      </c>
      <c r="B116" s="9">
        <f>Data!B116/Data!B115-1</f>
        <v>1.2449108474530624E-2</v>
      </c>
      <c r="C116" s="9">
        <f>Data!C116/Data!C115-1</f>
        <v>-4.4591280377809794E-2</v>
      </c>
      <c r="D116" s="9">
        <f>Data!D116/Data!D115-1</f>
        <v>2.0931965292664501E-2</v>
      </c>
      <c r="E116" s="9">
        <f>Data!E116/Data!E115-1</f>
        <v>-3.0299867676013559E-2</v>
      </c>
      <c r="F116" s="9">
        <f>Data!F116/Data!F115-1</f>
        <v>5.6466302367941701E-2</v>
      </c>
      <c r="G116" s="9">
        <f>Data!G116/Data!G115-1</f>
        <v>4.2892075870728963E-2</v>
      </c>
      <c r="H116" s="9">
        <f>Data!H116/Data!H115-1</f>
        <v>-1.8857710006316086E-2</v>
      </c>
      <c r="I116" s="9">
        <f>Data!I116/Data!I115-1</f>
        <v>-0.15492440818170272</v>
      </c>
      <c r="J116" s="9">
        <f>Data!J116/Data!J115-1</f>
        <v>0.1693121693121693</v>
      </c>
      <c r="K116" s="9">
        <f>Data!K116/Data!K115-1</f>
        <v>4.3438500228623056E-3</v>
      </c>
      <c r="L116" s="9">
        <f>Data!L116/Data!L115-1</f>
        <v>0.1399999999999999</v>
      </c>
      <c r="M116" s="9">
        <f>Data!M116/Data!M115-1</f>
        <v>-1.0536322585756097E-2</v>
      </c>
      <c r="N116" s="9">
        <f>Data!N116/Data!N115-1</f>
        <v>4.4642857142857206E-2</v>
      </c>
      <c r="O116" s="9">
        <f>Data!O116/Data!O115-1</f>
        <v>-0.125</v>
      </c>
    </row>
    <row r="117" spans="1:15" x14ac:dyDescent="0.3">
      <c r="A117" s="2">
        <v>45443</v>
      </c>
      <c r="B117" s="9">
        <f>Data!B117/Data!B116-1</f>
        <v>-3.2802694996869608E-3</v>
      </c>
      <c r="C117" s="9">
        <f>Data!C117/Data!C116-1</f>
        <v>6.2839256933068688E-2</v>
      </c>
      <c r="D117" s="9">
        <f>Data!D117/Data!D116-1</f>
        <v>-5.8010042113492144E-3</v>
      </c>
      <c r="E117" s="9">
        <f>Data!E117/Data!E116-1</f>
        <v>3.1550559692441027E-2</v>
      </c>
      <c r="F117" s="9">
        <f>Data!F117/Data!F116-1</f>
        <v>9.9137931034483096E-3</v>
      </c>
      <c r="G117" s="9">
        <f>Data!G117/Data!G116-1</f>
        <v>-3.1051964512041064E-3</v>
      </c>
      <c r="H117" s="9">
        <f>Data!H117/Data!H116-1</f>
        <v>1.9220158175464519E-2</v>
      </c>
      <c r="I117" s="9">
        <f>Data!I117/Data!I116-1</f>
        <v>0.1296562322520296</v>
      </c>
      <c r="J117" s="9">
        <f>Data!J117/Data!J116-1</f>
        <v>4.5248868778280382E-3</v>
      </c>
      <c r="K117" s="9">
        <f>Data!K117/Data!K116-1</f>
        <v>-7.1022080582745173E-2</v>
      </c>
      <c r="L117" s="9">
        <f>Data!L117/Data!L116-1</f>
        <v>1.0964912280701844E-2</v>
      </c>
      <c r="M117" s="9">
        <f>Data!M117/Data!M116-1</f>
        <v>1.9935948759007172E-2</v>
      </c>
      <c r="N117" s="9">
        <f>Data!N117/Data!N116-1</f>
        <v>0.16068376068376078</v>
      </c>
      <c r="O117" s="9">
        <f>Data!O117/Data!O116-1</f>
        <v>9.5238095238095344E-2</v>
      </c>
    </row>
    <row r="118" spans="1:15" x14ac:dyDescent="0.3">
      <c r="A118" s="2">
        <v>45473</v>
      </c>
      <c r="B118" s="9">
        <f>Data!B118/Data!B117-1</f>
        <v>6.5683711558007341E-2</v>
      </c>
      <c r="C118" s="9">
        <f>Data!C118/Data!C117-1</f>
        <v>6.1835337021522108E-2</v>
      </c>
      <c r="D118" s="9">
        <f>Data!D118/Data!D117-1</f>
        <v>-3.8684100567919044E-2</v>
      </c>
      <c r="E118" s="9">
        <f>Data!E118/Data!E117-1</f>
        <v>-1.4190228749795808E-2</v>
      </c>
      <c r="F118" s="9">
        <f>Data!F118/Data!F117-1</f>
        <v>-6.8288518992744018E-3</v>
      </c>
      <c r="G118" s="9">
        <f>Data!G118/Data!G117-1</f>
        <v>2.2376199860148827E-2</v>
      </c>
      <c r="H118" s="9">
        <f>Data!H118/Data!H117-1</f>
        <v>3.5189028241451314E-3</v>
      </c>
      <c r="I118" s="9">
        <f>Data!I118/Data!I117-1</f>
        <v>-8.4928727745903987E-2</v>
      </c>
      <c r="J118" s="9">
        <f>Data!J118/Data!J117-1</f>
        <v>3.1531531531531432E-2</v>
      </c>
      <c r="K118" s="9">
        <f>Data!K118/Data!K117-1</f>
        <v>5.8686596422445447E-2</v>
      </c>
      <c r="L118" s="9">
        <f>Data!L118/Data!L117-1</f>
        <v>-4.7722342733188872E-2</v>
      </c>
      <c r="M118" s="9">
        <f>Data!M118/Data!M117-1</f>
        <v>-7.6144124342570896E-3</v>
      </c>
      <c r="N118" s="9">
        <f>Data!N118/Data!N117-1</f>
        <v>-0.18409425625920472</v>
      </c>
      <c r="O118" s="9">
        <f>Data!O118/Data!O117-1</f>
        <v>-4.3478260869565188E-2</v>
      </c>
    </row>
    <row r="119" spans="1:15" x14ac:dyDescent="0.3">
      <c r="A119" s="2">
        <v>45504</v>
      </c>
      <c r="B119" s="9">
        <f>Data!B119/Data!B118-1</f>
        <v>3.917228224200997E-2</v>
      </c>
      <c r="C119" s="9">
        <f>Data!C119/Data!C118-1</f>
        <v>-1.6280146137224838E-2</v>
      </c>
      <c r="D119" s="9">
        <f>Data!D119/Data!D118-1</f>
        <v>-9.6560871345137134E-3</v>
      </c>
      <c r="E119" s="9">
        <f>Data!E119/Data!E118-1</f>
        <v>1.4981807413581905E-2</v>
      </c>
      <c r="F119" s="9">
        <f>Data!F119/Data!F118-1</f>
        <v>4.1254834550924047E-2</v>
      </c>
      <c r="G119" s="9">
        <f>Data!G119/Data!G118-1</f>
        <v>-6.7462538083690959E-2</v>
      </c>
      <c r="H119" s="9">
        <f>Data!H119/Data!H118-1</f>
        <v>2.3916561769465883E-2</v>
      </c>
      <c r="I119" s="9">
        <f>Data!I119/Data!I118-1</f>
        <v>4.3315573349294256E-2</v>
      </c>
      <c r="J119" s="9">
        <f>Data!J119/Data!J118-1</f>
        <v>0</v>
      </c>
      <c r="K119" s="9">
        <f>Data!K119/Data!K118-1</f>
        <v>-6.5848860085638172E-2</v>
      </c>
      <c r="L119" s="9">
        <f>Data!L119/Data!L118-1</f>
        <v>-5.2391799544419082E-2</v>
      </c>
      <c r="M119" s="9">
        <f>Data!M119/Data!M118-1</f>
        <v>1.6927701313083521E-2</v>
      </c>
      <c r="N119" s="9">
        <f>Data!N119/Data!N118-1</f>
        <v>-4.8736462093862842E-2</v>
      </c>
      <c r="O119" s="9">
        <f>Data!O119/Data!O118-1</f>
        <v>-2.2727272727272707E-2</v>
      </c>
    </row>
    <row r="120" spans="1:15" x14ac:dyDescent="0.3">
      <c r="A120" s="2">
        <v>45535</v>
      </c>
      <c r="B120" s="9">
        <f>Data!B120/Data!B119-1</f>
        <v>1.141229963348378E-2</v>
      </c>
      <c r="C120" s="9">
        <f>Data!C120/Data!C119-1</f>
        <v>1.0959884683895416E-2</v>
      </c>
      <c r="D120" s="9">
        <f>Data!D120/Data!D119-1</f>
        <v>-3.2849042277951379E-2</v>
      </c>
      <c r="E120" s="9">
        <f>Data!E120/Data!E119-1</f>
        <v>2.1518046967228699E-2</v>
      </c>
      <c r="F120" s="9">
        <f>Data!F120/Data!F119-1</f>
        <v>4.0858439950474557E-2</v>
      </c>
      <c r="G120" s="9">
        <f>Data!G120/Data!G119-1</f>
        <v>-2.5470062675023275E-2</v>
      </c>
      <c r="H120" s="9">
        <f>Data!H120/Data!H119-1</f>
        <v>3.2578152441166131E-2</v>
      </c>
      <c r="I120" s="9">
        <f>Data!I120/Data!I119-1</f>
        <v>-8.6990319832726648E-2</v>
      </c>
      <c r="J120" s="9">
        <f>Data!J120/Data!J119-1</f>
        <v>8.2969432314410563E-2</v>
      </c>
      <c r="K120" s="9">
        <f>Data!K120/Data!K119-1</f>
        <v>-2.378592666005952E-2</v>
      </c>
      <c r="L120" s="9">
        <f>Data!L120/Data!L119-1</f>
        <v>-2.4038461538461453E-3</v>
      </c>
      <c r="M120" s="9">
        <f>Data!M120/Data!M119-1</f>
        <v>2.1001866832607297E-2</v>
      </c>
      <c r="N120" s="9">
        <f>Data!N120/Data!N119-1</f>
        <v>1.1385199240986799E-2</v>
      </c>
      <c r="O120" s="9">
        <f>Data!O120/Data!O119-1</f>
        <v>0</v>
      </c>
    </row>
    <row r="121" spans="1:15" x14ac:dyDescent="0.3">
      <c r="A121" s="2">
        <v>45565</v>
      </c>
      <c r="B121" s="9">
        <f>Data!B121/Data!B120-1</f>
        <v>2.2783019428670892E-2</v>
      </c>
      <c r="C121" s="9">
        <f>Data!C121/Data!C120-1</f>
        <v>2.4830597139972932E-2</v>
      </c>
      <c r="D121" s="9">
        <f>Data!D121/Data!D120-1</f>
        <v>0.17390779343794716</v>
      </c>
      <c r="E121" s="9">
        <f>Data!E121/Data!E120-1</f>
        <v>2.210883634140326E-2</v>
      </c>
      <c r="F121" s="9">
        <f>Data!F121/Data!F120-1</f>
        <v>5.4321966693100743E-2</v>
      </c>
      <c r="G121" s="9">
        <f>Data!G121/Data!G120-1</f>
        <v>-1.7378215654077711E-2</v>
      </c>
      <c r="H121" s="9">
        <f>Data!H121/Data!H120-1</f>
        <v>5.6127221702526597E-3</v>
      </c>
      <c r="I121" s="9">
        <f>Data!I121/Data!I120-1</f>
        <v>8.199585163109413E-2</v>
      </c>
      <c r="J121" s="9">
        <f>Data!J121/Data!J120-1</f>
        <v>8.870967741935476E-2</v>
      </c>
      <c r="K121" s="9">
        <f>Data!K121/Data!K120-1</f>
        <v>-8.921319796954319E-2</v>
      </c>
      <c r="L121" s="9">
        <f>Data!L121/Data!L120-1</f>
        <v>8.43373493975903E-2</v>
      </c>
      <c r="M121" s="9">
        <f>Data!M121/Data!M120-1</f>
        <v>1.8589059881152004E-2</v>
      </c>
      <c r="N121" s="9">
        <f>Data!N121/Data!N120-1</f>
        <v>9.5684803001876206E-2</v>
      </c>
      <c r="O121" s="9">
        <f>Data!O121/Data!O120-1</f>
        <v>2.3255813953488413E-2</v>
      </c>
    </row>
    <row r="122" spans="1:15" x14ac:dyDescent="0.3">
      <c r="A122" s="2">
        <v>45596</v>
      </c>
      <c r="B122" s="9">
        <f>Data!B122/Data!B121-1</f>
        <v>-3.9896012723331431E-2</v>
      </c>
      <c r="C122" s="9">
        <f>Data!C122/Data!C121-1</f>
        <v>1.3127664103278702E-2</v>
      </c>
      <c r="D122" s="9">
        <f>Data!D122/Data!D121-1</f>
        <v>-2.049676406161749E-2</v>
      </c>
      <c r="E122" s="9">
        <f>Data!E122/Data!E121-1</f>
        <v>1.7202649634435963E-2</v>
      </c>
      <c r="F122" s="9">
        <f>Data!F122/Data!F121-1</f>
        <v>2.7830011282437006E-2</v>
      </c>
      <c r="G122" s="9">
        <f>Data!G122/Data!G121-1</f>
        <v>4.1080629438796867E-2</v>
      </c>
      <c r="H122" s="9">
        <f>Data!H122/Data!H121-1</f>
        <v>-2.3678646934460867E-2</v>
      </c>
      <c r="I122" s="9">
        <f>Data!I122/Data!I121-1</f>
        <v>6.1819949201969315E-2</v>
      </c>
      <c r="J122" s="9">
        <f>Data!J122/Data!J121-1</f>
        <v>-6.6666666666666652E-2</v>
      </c>
      <c r="K122" s="9">
        <f>Data!K122/Data!K121-1</f>
        <v>1.79740838790583E-2</v>
      </c>
      <c r="L122" s="9">
        <f>Data!L122/Data!L121-1</f>
        <v>-3.9999999999999925E-2</v>
      </c>
      <c r="M122" s="9">
        <f>Data!M122/Data!M121-1</f>
        <v>-2.887060583395662E-2</v>
      </c>
      <c r="N122" s="9">
        <f>Data!N122/Data!N121-1</f>
        <v>-2.0547945205479423E-2</v>
      </c>
      <c r="O122" s="9">
        <f>Data!O122/Data!O121-1</f>
        <v>-4.5454545454545414E-2</v>
      </c>
    </row>
    <row r="124" spans="1:15" x14ac:dyDescent="0.3">
      <c r="A124" s="10" t="s">
        <v>15</v>
      </c>
      <c r="B124" s="9">
        <f>AVERAGE(B3:B122)</f>
        <v>1.0246759449023654E-2</v>
      </c>
      <c r="C124" s="9">
        <f t="shared" ref="C124:O124" si="0">AVERAGE(C3:C122)</f>
        <v>1.4724310905421291E-2</v>
      </c>
      <c r="D124" s="9">
        <f t="shared" si="0"/>
        <v>4.2561836481569701E-3</v>
      </c>
      <c r="E124" s="9">
        <f t="shared" si="0"/>
        <v>7.4972495545165057E-3</v>
      </c>
      <c r="F124" s="9">
        <f t="shared" si="0"/>
        <v>7.7081392215022941E-3</v>
      </c>
      <c r="G124" s="9">
        <f t="shared" si="0"/>
        <v>2.7651665673499018E-3</v>
      </c>
      <c r="H124" s="9">
        <f t="shared" si="0"/>
        <v>1.1394187550148177E-3</v>
      </c>
      <c r="I124" s="9">
        <f t="shared" si="0"/>
        <v>6.7637906177072521E-2</v>
      </c>
      <c r="J124" s="9">
        <f t="shared" si="0"/>
        <v>5.8407566757596738E-3</v>
      </c>
      <c r="K124" s="9">
        <f t="shared" si="0"/>
        <v>5.4448845563123483E-3</v>
      </c>
      <c r="L124" s="9">
        <f t="shared" si="0"/>
        <v>4.5983561483773213E-3</v>
      </c>
      <c r="M124" s="9">
        <f t="shared" si="0"/>
        <v>-1.4420063921058769E-3</v>
      </c>
      <c r="N124" s="9">
        <f t="shared" si="0"/>
        <v>4.0855791058496882E-3</v>
      </c>
      <c r="O124" s="9">
        <f t="shared" si="0"/>
        <v>4.7215682768485638E-3</v>
      </c>
    </row>
    <row r="125" spans="1:15" x14ac:dyDescent="0.3">
      <c r="A125" s="10" t="s">
        <v>16</v>
      </c>
      <c r="B125" s="9">
        <f>AVERAGE(B62:B122)</f>
        <v>1.4155094430494241E-2</v>
      </c>
      <c r="C125" s="9">
        <f t="shared" ref="C125:O125" si="1">AVERAGE(C62:C122)</f>
        <v>1.7790533234086314E-2</v>
      </c>
      <c r="D125" s="9">
        <f t="shared" si="1"/>
        <v>2.9490798240739569E-3</v>
      </c>
      <c r="E125" s="9">
        <f t="shared" si="1"/>
        <v>8.9985412155228709E-3</v>
      </c>
      <c r="F125" s="9">
        <f t="shared" si="1"/>
        <v>1.0858516865631445E-2</v>
      </c>
      <c r="G125" s="9">
        <f t="shared" si="1"/>
        <v>5.7277349603163108E-3</v>
      </c>
      <c r="H125" s="9">
        <f t="shared" si="1"/>
        <v>2.5765771207230371E-3</v>
      </c>
      <c r="I125" s="9">
        <f t="shared" si="1"/>
        <v>5.4026252870897289E-2</v>
      </c>
      <c r="J125" s="9">
        <f t="shared" si="1"/>
        <v>1.9440413636364864E-2</v>
      </c>
      <c r="K125" s="9">
        <f t="shared" si="1"/>
        <v>1.1847771498106657E-2</v>
      </c>
      <c r="L125" s="9">
        <f t="shared" si="1"/>
        <v>1.0485384373424793E-2</v>
      </c>
      <c r="M125" s="9">
        <f t="shared" si="1"/>
        <v>1.1894890956771237E-3</v>
      </c>
      <c r="N125" s="9">
        <f t="shared" si="1"/>
        <v>5.5751118663630054E-3</v>
      </c>
      <c r="O125" s="9">
        <f t="shared" si="1"/>
        <v>1.1211465629013926E-2</v>
      </c>
    </row>
    <row r="126" spans="1:15" x14ac:dyDescent="0.3">
      <c r="A126" s="10" t="s">
        <v>17</v>
      </c>
      <c r="B126" s="9">
        <f>(1 + B124)^12 - 1</f>
        <v>0.13013309343296053</v>
      </c>
      <c r="C126" s="9">
        <f t="shared" ref="C126:O126" si="2">(1 + C124)^12 - 1</f>
        <v>0.19172701569750994</v>
      </c>
      <c r="D126" s="9">
        <f t="shared" si="2"/>
        <v>5.2286926139120782E-2</v>
      </c>
      <c r="E126" s="9">
        <f t="shared" si="2"/>
        <v>9.3771065479572258E-2</v>
      </c>
      <c r="F126" s="9">
        <f t="shared" si="2"/>
        <v>9.6521613021878228E-2</v>
      </c>
      <c r="G126" s="9">
        <f t="shared" si="2"/>
        <v>3.3691324952579427E-2</v>
      </c>
      <c r="H126" s="9">
        <f t="shared" si="2"/>
        <v>1.3759037493964899E-2</v>
      </c>
      <c r="I126" s="9">
        <f t="shared" si="2"/>
        <v>1.1932483872334818</v>
      </c>
      <c r="J126" s="9">
        <f t="shared" si="2"/>
        <v>7.2385050461670986E-2</v>
      </c>
      <c r="K126" s="9">
        <f t="shared" si="2"/>
        <v>6.7331253348074327E-2</v>
      </c>
      <c r="L126" s="9">
        <f t="shared" si="2"/>
        <v>5.6597449737513905E-2</v>
      </c>
      <c r="M126" s="9">
        <f t="shared" si="2"/>
        <v>-1.7167494995409927E-2</v>
      </c>
      <c r="N126" s="9">
        <f t="shared" si="2"/>
        <v>5.0143760419290695E-2</v>
      </c>
      <c r="O126" s="9">
        <f t="shared" si="2"/>
        <v>5.8153575818838732E-2</v>
      </c>
    </row>
    <row r="127" spans="1:15" x14ac:dyDescent="0.3">
      <c r="A127" s="10" t="s">
        <v>19</v>
      </c>
      <c r="B127" s="9">
        <f>(1 + B125)^12 - 1</f>
        <v>0.18372963162981493</v>
      </c>
      <c r="C127" s="9">
        <f t="shared" ref="C127:O127" si="3">(1 + C125)^12 - 1</f>
        <v>0.23566539590511648</v>
      </c>
      <c r="D127" s="9">
        <f t="shared" si="3"/>
        <v>3.5968644885855827E-2</v>
      </c>
      <c r="E127" s="9">
        <f t="shared" si="3"/>
        <v>0.11349035652996098</v>
      </c>
      <c r="F127" s="9">
        <f t="shared" si="3"/>
        <v>0.13837275854258624</v>
      </c>
      <c r="G127" s="9">
        <f t="shared" si="3"/>
        <v>7.0939955849056435E-2</v>
      </c>
      <c r="H127" s="9">
        <f t="shared" si="3"/>
        <v>3.1360867987621832E-2</v>
      </c>
      <c r="I127" s="9">
        <f t="shared" si="3"/>
        <v>0.88025666577848938</v>
      </c>
      <c r="J127" s="9">
        <f t="shared" si="3"/>
        <v>0.25991763785481625</v>
      </c>
      <c r="K127" s="9">
        <f t="shared" si="3"/>
        <v>0.15181347322000449</v>
      </c>
      <c r="L127" s="9">
        <f t="shared" si="3"/>
        <v>0.13334056973933994</v>
      </c>
      <c r="M127" s="9">
        <f t="shared" si="3"/>
        <v>1.4367622763011623E-2</v>
      </c>
      <c r="N127" s="9">
        <f t="shared" si="3"/>
        <v>6.8991351155569758E-2</v>
      </c>
      <c r="O127" s="9">
        <f t="shared" si="3"/>
        <v>0.14315158439721221</v>
      </c>
    </row>
    <row r="128" spans="1:15" x14ac:dyDescent="0.3">
      <c r="A128" s="10" t="s">
        <v>20</v>
      </c>
      <c r="B128" s="9">
        <f>_xlfn.STDEV.P(B3:B122)</f>
        <v>4.6587494842172963E-2</v>
      </c>
      <c r="C128" s="9">
        <f t="shared" ref="C128:O128" si="4">_xlfn.STDEV.P(C3:C122)</f>
        <v>5.3258616111208239E-2</v>
      </c>
      <c r="D128" s="9">
        <f t="shared" si="4"/>
        <v>5.9352377749520437E-2</v>
      </c>
      <c r="E128" s="9">
        <f t="shared" si="4"/>
        <v>5.022145156056184E-2</v>
      </c>
      <c r="F128" s="9">
        <f t="shared" si="4"/>
        <v>3.9305558922092212E-2</v>
      </c>
      <c r="G128" s="9">
        <f t="shared" si="4"/>
        <v>2.7459003424474094E-2</v>
      </c>
      <c r="H128" s="9">
        <f t="shared" si="4"/>
        <v>2.2617486478133973E-2</v>
      </c>
      <c r="I128" s="9">
        <f t="shared" si="4"/>
        <v>0.22056819961823865</v>
      </c>
      <c r="J128" s="9">
        <f t="shared" si="4"/>
        <v>8.2674729248504691E-2</v>
      </c>
      <c r="K128" s="9">
        <f t="shared" si="4"/>
        <v>0.11062361737190254</v>
      </c>
      <c r="L128" s="9">
        <f t="shared" si="4"/>
        <v>5.8982880764191829E-2</v>
      </c>
      <c r="M128" s="9">
        <f t="shared" si="4"/>
        <v>2.421455406364121E-2</v>
      </c>
      <c r="N128" s="9">
        <f t="shared" si="4"/>
        <v>8.4131539844352732E-2</v>
      </c>
      <c r="O128" s="9">
        <f t="shared" si="4"/>
        <v>8.2746922764834432E-2</v>
      </c>
    </row>
    <row r="129" spans="1:15" x14ac:dyDescent="0.3">
      <c r="A129" s="10" t="s">
        <v>21</v>
      </c>
      <c r="B129" s="9">
        <f>_xlfn.STDEV.P(B62:B122)</f>
        <v>5.2788079391459151E-2</v>
      </c>
      <c r="C129" s="9">
        <f t="shared" ref="C129:O129" si="5">_xlfn.STDEV.P(C62:C122)</f>
        <v>6.1030780799315933E-2</v>
      </c>
      <c r="D129" s="9">
        <f t="shared" si="5"/>
        <v>4.5774407618894036E-2</v>
      </c>
      <c r="E129" s="9">
        <f t="shared" si="5"/>
        <v>5.3657686157745951E-2</v>
      </c>
      <c r="F129" s="9">
        <f t="shared" si="5"/>
        <v>4.1621501443523452E-2</v>
      </c>
      <c r="G129" s="9">
        <f t="shared" si="5"/>
        <v>2.7902991503539441E-2</v>
      </c>
      <c r="H129" s="9">
        <f t="shared" si="5"/>
        <v>2.2302816505503493E-2</v>
      </c>
      <c r="I129" s="9">
        <f t="shared" si="5"/>
        <v>0.19855013344665248</v>
      </c>
      <c r="J129" s="9">
        <f t="shared" si="5"/>
        <v>9.3075088345030296E-2</v>
      </c>
      <c r="K129" s="9">
        <f t="shared" si="5"/>
        <v>0.12304243934176827</v>
      </c>
      <c r="L129" s="9">
        <f t="shared" si="5"/>
        <v>6.1463828830845404E-2</v>
      </c>
      <c r="M129" s="9">
        <f t="shared" si="5"/>
        <v>2.3877386479660617E-2</v>
      </c>
      <c r="N129" s="9">
        <f t="shared" si="5"/>
        <v>8.0372482303994769E-2</v>
      </c>
      <c r="O129" s="9">
        <f t="shared" si="5"/>
        <v>0.10529178919991823</v>
      </c>
    </row>
    <row r="130" spans="1:15" x14ac:dyDescent="0.3">
      <c r="A130" s="10" t="s">
        <v>22</v>
      </c>
      <c r="B130" s="9">
        <f>_xlfn.STDEV.P(B3:B122)*SQRT(12)</f>
        <v>0.16138381612799316</v>
      </c>
      <c r="C130" s="9">
        <f t="shared" ref="C130:O130" si="6">_xlfn.STDEV.P(C3:C122)*SQRT(12)</f>
        <v>0.18449325809083808</v>
      </c>
      <c r="D130" s="9">
        <f t="shared" si="6"/>
        <v>0.20560266762437987</v>
      </c>
      <c r="E130" s="9">
        <f t="shared" si="6"/>
        <v>0.17397221146550476</v>
      </c>
      <c r="F130" s="9">
        <f t="shared" si="6"/>
        <v>0.1361584501459118</v>
      </c>
      <c r="G130" s="9">
        <f t="shared" si="6"/>
        <v>9.5120778112793833E-2</v>
      </c>
      <c r="H130" s="9">
        <f t="shared" si="6"/>
        <v>7.834927143926021E-2</v>
      </c>
      <c r="I130" s="9">
        <f t="shared" si="6"/>
        <v>0.76407065654556716</v>
      </c>
      <c r="J130" s="9">
        <f t="shared" si="6"/>
        <v>0.28639366312082165</v>
      </c>
      <c r="K130" s="9">
        <f t="shared" si="6"/>
        <v>0.38321145161038855</v>
      </c>
      <c r="L130" s="9">
        <f t="shared" si="6"/>
        <v>0.2043226925207145</v>
      </c>
      <c r="M130" s="9">
        <f t="shared" si="6"/>
        <v>8.388167584169999E-2</v>
      </c>
      <c r="N130" s="9">
        <f t="shared" si="6"/>
        <v>0.29144020305884866</v>
      </c>
      <c r="O130" s="9">
        <f t="shared" si="6"/>
        <v>0.286643748797342</v>
      </c>
    </row>
    <row r="131" spans="1:15" x14ac:dyDescent="0.3">
      <c r="A131" s="10" t="s">
        <v>23</v>
      </c>
      <c r="B131" s="9">
        <f>_xlfn.STDEV.P(B74:B122)*SQRT(12)</f>
        <v>0.13422146943988678</v>
      </c>
      <c r="C131" s="9">
        <f t="shared" ref="C131:O131" si="7">_xlfn.STDEV.P(C74:C122)*SQRT(12)</f>
        <v>0.20436274942167876</v>
      </c>
      <c r="D131" s="9">
        <f t="shared" si="7"/>
        <v>0.15747427467923941</v>
      </c>
      <c r="E131" s="9">
        <f t="shared" si="7"/>
        <v>0.17082588458378034</v>
      </c>
      <c r="F131" s="9">
        <f t="shared" si="7"/>
        <v>0.14389410870845398</v>
      </c>
      <c r="G131" s="9">
        <f t="shared" si="7"/>
        <v>0.10606086010586205</v>
      </c>
      <c r="H131" s="9">
        <f t="shared" si="7"/>
        <v>8.1345649881775339E-2</v>
      </c>
      <c r="I131" s="9">
        <f t="shared" si="7"/>
        <v>0.6998927639407021</v>
      </c>
      <c r="J131" s="9">
        <f t="shared" si="7"/>
        <v>0.29193104007412851</v>
      </c>
      <c r="K131" s="9">
        <f t="shared" si="7"/>
        <v>0.30095490489365029</v>
      </c>
      <c r="L131" s="9">
        <f t="shared" si="7"/>
        <v>0.21051366583951925</v>
      </c>
      <c r="M131" s="9">
        <f t="shared" si="7"/>
        <v>7.7092867068855958E-2</v>
      </c>
      <c r="N131" s="9">
        <f t="shared" si="7"/>
        <v>0.29713819340254305</v>
      </c>
      <c r="O131" s="9">
        <f t="shared" si="7"/>
        <v>0.38819420315003877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7EC7-8E27-4839-8E8A-10378B5CBB2A}">
  <dimension ref="A1:O4"/>
  <sheetViews>
    <sheetView workbookViewId="0">
      <selection activeCell="B4" sqref="B4"/>
    </sheetView>
  </sheetViews>
  <sheetFormatPr defaultRowHeight="14.4" x14ac:dyDescent="0.3"/>
  <cols>
    <col min="1" max="1" width="10.77734375" bestFit="1" customWidth="1"/>
  </cols>
  <sheetData>
    <row r="1" spans="1:15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14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spans="1:15" x14ac:dyDescent="0.3">
      <c r="A3" s="1" t="s">
        <v>33</v>
      </c>
      <c r="B3" s="9">
        <f>((Data!B122/Data!B2)^(1/10))-1</f>
        <v>0.11529111697350225</v>
      </c>
      <c r="C3" s="9">
        <f>((Data!C122/Data!C2)^(1/10))-1</f>
        <v>0.17195345108700821</v>
      </c>
      <c r="D3" s="9">
        <f>((Data!D122/Data!D2)^(1/10))-1</f>
        <v>3.0492738246205242E-2</v>
      </c>
      <c r="E3" s="9">
        <f>((Data!E122/Data!E2)^(1/10))-1</f>
        <v>7.740490620510343E-2</v>
      </c>
      <c r="F3" s="9">
        <f>((Data!F122/Data!F2)^(1/10))-1</f>
        <v>8.6607721974233831E-2</v>
      </c>
      <c r="G3" s="9">
        <f>((Data!G122/Data!G2)^(1/10))-1</f>
        <v>2.9039281063480304E-2</v>
      </c>
      <c r="H3" s="9">
        <f>((Data!H122/Data!H2)^(1/10))-1</f>
        <v>1.0674460380077022E-2</v>
      </c>
      <c r="I3" s="9">
        <f>((Data!I122/Data!I2)^(1/10))-1</f>
        <v>0.69941839339708034</v>
      </c>
      <c r="J3" s="9">
        <f>((Data!J122/Data!J2)^(1/10))-1</f>
        <v>2.9732142368426473E-2</v>
      </c>
      <c r="K3" s="9">
        <f>((Data!K122/Data!K2)^(1/10))-1</f>
        <v>-1.6014092956714077E-2</v>
      </c>
      <c r="L3" s="9">
        <f>((Data!L122/Data!L2)^(1/10))-1</f>
        <v>3.5085517211504103E-2</v>
      </c>
      <c r="M3" s="9">
        <f>((Data!M122/Data!M2)^(1/10))-1</f>
        <v>-2.0639855485178993E-2</v>
      </c>
      <c r="N3" s="9">
        <f>((Data!N122/Data!N2)^(1/10))-1</f>
        <v>7.0867497222513176E-3</v>
      </c>
      <c r="O3" s="9">
        <f>((Data!O122/Data!O2)^(1/10))-1</f>
        <v>1.8399376147024249E-2</v>
      </c>
    </row>
    <row r="4" spans="1:15" x14ac:dyDescent="0.3">
      <c r="A4" s="1" t="s">
        <v>35</v>
      </c>
      <c r="B4" s="9">
        <f>'YoY Returns'!B130</f>
        <v>0.16138381612799316</v>
      </c>
      <c r="C4" s="9">
        <f>'YoY Returns'!C130</f>
        <v>0.18449325809083808</v>
      </c>
      <c r="D4" s="9">
        <f>'YoY Returns'!D130</f>
        <v>0.20560266762437987</v>
      </c>
      <c r="E4" s="9">
        <f>'YoY Returns'!E130</f>
        <v>0.17397221146550476</v>
      </c>
      <c r="F4" s="9">
        <f>'YoY Returns'!F130</f>
        <v>0.1361584501459118</v>
      </c>
      <c r="G4" s="9">
        <f>'YoY Returns'!G130</f>
        <v>9.5120778112793833E-2</v>
      </c>
      <c r="H4" s="9">
        <f>'YoY Returns'!H130</f>
        <v>7.834927143926021E-2</v>
      </c>
      <c r="I4" s="9">
        <f>'YoY Returns'!I130</f>
        <v>0.76407065654556716</v>
      </c>
      <c r="J4" s="9">
        <f>'YoY Returns'!J130</f>
        <v>0.28639366312082165</v>
      </c>
      <c r="K4" s="9">
        <f>'YoY Returns'!K130</f>
        <v>0.38321145161038855</v>
      </c>
      <c r="L4" s="9">
        <f>'YoY Returns'!L130</f>
        <v>0.2043226925207145</v>
      </c>
      <c r="M4" s="9">
        <f>'YoY Returns'!M130</f>
        <v>8.388167584169999E-2</v>
      </c>
      <c r="N4" s="9">
        <f>'YoY Returns'!N130</f>
        <v>0.29144020305884866</v>
      </c>
      <c r="O4" s="9">
        <f>'YoY Returns'!O130</f>
        <v>0.286643748797342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4CEF-6B73-4DAA-8378-CC63C341B978}">
  <dimension ref="B2:AC146"/>
  <sheetViews>
    <sheetView topLeftCell="C7" workbookViewId="0">
      <selection activeCell="N18" sqref="N18"/>
    </sheetView>
  </sheetViews>
  <sheetFormatPr defaultRowHeight="14.4" x14ac:dyDescent="0.3"/>
  <cols>
    <col min="2" max="2" width="38.44140625" bestFit="1" customWidth="1"/>
    <col min="3" max="3" width="7.88671875" bestFit="1" customWidth="1"/>
    <col min="4" max="4" width="8.6640625" bestFit="1" customWidth="1"/>
    <col min="5" max="5" width="9.5546875" bestFit="1" customWidth="1"/>
    <col min="6" max="6" width="10.5546875" bestFit="1" customWidth="1"/>
    <col min="7" max="7" width="7.6640625" bestFit="1" customWidth="1"/>
    <col min="8" max="8" width="8.109375" bestFit="1" customWidth="1"/>
    <col min="9" max="9" width="7.6640625" bestFit="1" customWidth="1"/>
    <col min="10" max="10" width="12.21875" bestFit="1" customWidth="1"/>
    <col min="11" max="12" width="7.6640625" bestFit="1" customWidth="1"/>
  </cols>
  <sheetData>
    <row r="2" spans="2:29" x14ac:dyDescent="0.3">
      <c r="C2" s="12"/>
      <c r="D2" s="12"/>
      <c r="E2" s="12"/>
    </row>
    <row r="4" spans="2:29" x14ac:dyDescent="0.3">
      <c r="B4" s="11" t="s">
        <v>24</v>
      </c>
    </row>
    <row r="5" spans="2:29" x14ac:dyDescent="0.3">
      <c r="C5" s="3" t="s">
        <v>1</v>
      </c>
      <c r="D5" s="3" t="s">
        <v>2</v>
      </c>
      <c r="E5" s="3" t="s">
        <v>3</v>
      </c>
      <c r="F5" s="3" t="s">
        <v>14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24" t="s">
        <v>37</v>
      </c>
      <c r="N5" s="24" t="s">
        <v>43</v>
      </c>
    </row>
    <row r="6" spans="2:29" x14ac:dyDescent="0.3">
      <c r="B6" s="11" t="s">
        <v>25</v>
      </c>
      <c r="C6" s="25">
        <v>0.15</v>
      </c>
      <c r="D6" s="25">
        <v>0.14268632956741489</v>
      </c>
      <c r="E6" s="25">
        <v>0.10731367043258223</v>
      </c>
      <c r="F6" s="25">
        <v>0.15</v>
      </c>
      <c r="G6" s="25">
        <v>0.15</v>
      </c>
      <c r="H6" s="25">
        <v>0.15</v>
      </c>
      <c r="I6" s="25">
        <v>0</v>
      </c>
      <c r="J6" s="25">
        <v>7.3233156001947866E-2</v>
      </c>
      <c r="K6" s="25">
        <v>3.2782072939732836E-3</v>
      </c>
      <c r="L6" s="25">
        <v>7.3488645766356317E-2</v>
      </c>
      <c r="M6" s="25">
        <f>SUM(C6:E6)</f>
        <v>0.39999999999999714</v>
      </c>
      <c r="N6" s="25">
        <f>SUM(C6:L6)</f>
        <v>1.0000000090622747</v>
      </c>
    </row>
    <row r="7" spans="2:29" x14ac:dyDescent="0.3">
      <c r="B7" s="13" t="s">
        <v>26</v>
      </c>
      <c r="C7" s="8">
        <f>'Risk-Return'!B3</f>
        <v>0.11529111697350225</v>
      </c>
      <c r="D7" s="8">
        <f>'Risk-Return'!C3</f>
        <v>0.17195345108700821</v>
      </c>
      <c r="E7" s="8">
        <f>'Risk-Return'!D3</f>
        <v>3.0492738246205242E-2</v>
      </c>
      <c r="F7" s="8">
        <f>'Risk-Return'!E3</f>
        <v>7.740490620510343E-2</v>
      </c>
      <c r="G7" s="8">
        <f>'Risk-Return'!F3</f>
        <v>8.6607721974233831E-2</v>
      </c>
      <c r="H7" s="8">
        <f>'Risk-Return'!G3</f>
        <v>2.9039281063480304E-2</v>
      </c>
      <c r="I7" s="8">
        <f>'Risk-Return'!H3</f>
        <v>1.0674460380077022E-2</v>
      </c>
      <c r="J7" s="8">
        <f>'Risk-Return'!I3</f>
        <v>0.69941839339708034</v>
      </c>
      <c r="K7" s="8">
        <f>'Risk-Return'!J3</f>
        <v>2.9732142368426473E-2</v>
      </c>
      <c r="L7" s="8">
        <f>'Risk-Return'!K3</f>
        <v>-1.6014092956714077E-2</v>
      </c>
    </row>
    <row r="9" spans="2:29" x14ac:dyDescent="0.3">
      <c r="B9" s="14" t="s">
        <v>27</v>
      </c>
      <c r="C9" s="36"/>
      <c r="D9" s="15"/>
      <c r="E9" s="15"/>
      <c r="F9" s="15"/>
      <c r="G9" s="15"/>
      <c r="H9" s="15"/>
      <c r="I9" s="15"/>
      <c r="J9" s="15"/>
      <c r="K9" s="15"/>
      <c r="L9" s="16"/>
    </row>
    <row r="10" spans="2:29" x14ac:dyDescent="0.3">
      <c r="B10" s="28"/>
      <c r="C10" s="35" t="s">
        <v>1</v>
      </c>
      <c r="D10" s="35" t="s">
        <v>2</v>
      </c>
      <c r="E10" s="35" t="s">
        <v>3</v>
      </c>
      <c r="F10" s="35" t="s">
        <v>14</v>
      </c>
      <c r="G10" s="35" t="s">
        <v>5</v>
      </c>
      <c r="H10" s="35" t="s">
        <v>6</v>
      </c>
      <c r="I10" s="35" t="s">
        <v>7</v>
      </c>
      <c r="J10" s="35" t="s">
        <v>8</v>
      </c>
      <c r="K10" s="35" t="s">
        <v>9</v>
      </c>
      <c r="L10" s="35" t="s">
        <v>10</v>
      </c>
    </row>
    <row r="11" spans="2:29" x14ac:dyDescent="0.3">
      <c r="B11" s="29" t="s">
        <v>1</v>
      </c>
      <c r="C11" s="33">
        <f t="shared" ref="C11:L11" si="0">_xlfn.COVARIANCE.S($C$27:$C$146,C27:C146)</f>
        <v>2.1886332863894032E-3</v>
      </c>
      <c r="D11" s="32">
        <f t="shared" si="0"/>
        <v>1.3145103748107723E-3</v>
      </c>
      <c r="E11" s="32">
        <f t="shared" si="0"/>
        <v>5.5511948745323812E-4</v>
      </c>
      <c r="F11" s="32">
        <f t="shared" si="0"/>
        <v>3.2602843064913857E-5</v>
      </c>
      <c r="G11" s="32">
        <f t="shared" si="0"/>
        <v>-8.6964894445721932E-5</v>
      </c>
      <c r="H11" s="32">
        <f t="shared" si="0"/>
        <v>2.0837608408168267E-4</v>
      </c>
      <c r="I11" s="32">
        <f t="shared" si="0"/>
        <v>2.486952695102788E-3</v>
      </c>
      <c r="J11" s="32">
        <f t="shared" si="0"/>
        <v>3.4714605876875939E-4</v>
      </c>
      <c r="K11" s="32">
        <f t="shared" si="0"/>
        <v>1.7036571038184813E-3</v>
      </c>
      <c r="L11" s="32">
        <f t="shared" si="0"/>
        <v>6.0800903559387871E-4</v>
      </c>
    </row>
    <row r="12" spans="2:29" x14ac:dyDescent="0.3">
      <c r="B12" s="29" t="s">
        <v>2</v>
      </c>
      <c r="C12" s="32">
        <f>_xlfn.COVARIANCE.S($D$27:$D$146,C27:C146)</f>
        <v>1.3145103748107723E-3</v>
      </c>
      <c r="D12" s="34">
        <f>_xlfn.COVARIANCE.S($D$27:$D$146,D27:D146)</f>
        <v>2.8603161580649243E-3</v>
      </c>
      <c r="E12" s="32">
        <f t="shared" ref="E12:L12" si="1">_xlfn.COVARIANCE.S($D$27:$D$146,E27:E146)</f>
        <v>1.0171370648646468E-3</v>
      </c>
      <c r="F12" s="32">
        <f t="shared" si="1"/>
        <v>1.5797862877918882E-4</v>
      </c>
      <c r="G12" s="32">
        <f t="shared" si="1"/>
        <v>-1.1676180209850692E-4</v>
      </c>
      <c r="H12" s="32">
        <f t="shared" si="1"/>
        <v>2.8286118715619004E-4</v>
      </c>
      <c r="I12" s="32">
        <f t="shared" si="1"/>
        <v>3.8548833835196283E-3</v>
      </c>
      <c r="J12" s="32">
        <f t="shared" si="1"/>
        <v>-5.8155035624637058E-5</v>
      </c>
      <c r="K12" s="32">
        <f t="shared" si="1"/>
        <v>1.6460397781896496E-3</v>
      </c>
      <c r="L12" s="32">
        <f t="shared" si="1"/>
        <v>1.0188823415246422E-3</v>
      </c>
    </row>
    <row r="13" spans="2:29" x14ac:dyDescent="0.3">
      <c r="B13" s="29" t="s">
        <v>3</v>
      </c>
      <c r="C13" s="32">
        <f>_xlfn.COVARIANCE.S($E$27:$E$146,C27:C146)</f>
        <v>5.5511948745323812E-4</v>
      </c>
      <c r="D13" s="32">
        <f t="shared" ref="D13:L13" si="2">_xlfn.COVARIANCE.S($E$27:$E$146,D27:D146)</f>
        <v>1.0171370648646468E-3</v>
      </c>
      <c r="E13" s="34">
        <f t="shared" si="2"/>
        <v>3.5523073054001026E-3</v>
      </c>
      <c r="F13" s="32">
        <f t="shared" si="2"/>
        <v>2.9666994778881656E-4</v>
      </c>
      <c r="G13" s="32">
        <f t="shared" si="2"/>
        <v>1.238473400771421E-5</v>
      </c>
      <c r="H13" s="32">
        <f t="shared" si="2"/>
        <v>2.5994210835830799E-4</v>
      </c>
      <c r="I13" s="32">
        <f t="shared" si="2"/>
        <v>7.0850335194812416E-4</v>
      </c>
      <c r="J13" s="32">
        <f t="shared" si="2"/>
        <v>7.2855589325914187E-4</v>
      </c>
      <c r="K13" s="32">
        <f t="shared" si="2"/>
        <v>8.1423314695817396E-4</v>
      </c>
      <c r="L13" s="32">
        <f t="shared" si="2"/>
        <v>1.1988082181656821E-3</v>
      </c>
    </row>
    <row r="14" spans="2:29" x14ac:dyDescent="0.3">
      <c r="B14" s="29" t="s">
        <v>14</v>
      </c>
      <c r="C14" s="32">
        <f t="shared" ref="C14:L14" si="3">_xlfn.COVARIANCE.S($F$27:$F$146,C27:C146)</f>
        <v>3.2602843064913857E-5</v>
      </c>
      <c r="D14" s="32">
        <f t="shared" si="3"/>
        <v>1.5797862877918882E-4</v>
      </c>
      <c r="E14" s="32">
        <f t="shared" si="3"/>
        <v>2.9666994778881656E-4</v>
      </c>
      <c r="F14" s="34">
        <f t="shared" si="3"/>
        <v>1.557909541692163E-3</v>
      </c>
      <c r="G14" s="32">
        <f t="shared" si="3"/>
        <v>-5.8350317766552972E-4</v>
      </c>
      <c r="H14" s="32">
        <f t="shared" si="3"/>
        <v>4.8511096840374139E-4</v>
      </c>
      <c r="I14" s="32">
        <f t="shared" si="3"/>
        <v>5.3513324261209928E-4</v>
      </c>
      <c r="J14" s="32">
        <f t="shared" si="3"/>
        <v>6.9378806767291597E-4</v>
      </c>
      <c r="K14" s="32">
        <f t="shared" si="3"/>
        <v>-5.8031703099271283E-5</v>
      </c>
      <c r="L14" s="32">
        <f t="shared" si="3"/>
        <v>6.4353706553240688E-4</v>
      </c>
      <c r="N14" s="27" t="s">
        <v>34</v>
      </c>
      <c r="O14" s="28" t="s">
        <v>35</v>
      </c>
      <c r="P14" s="28" t="s">
        <v>33</v>
      </c>
      <c r="Q14" s="29" t="s">
        <v>1</v>
      </c>
      <c r="R14" s="29" t="s">
        <v>2</v>
      </c>
      <c r="S14" s="29" t="s">
        <v>3</v>
      </c>
      <c r="T14" s="29" t="s">
        <v>14</v>
      </c>
      <c r="U14" s="29" t="s">
        <v>5</v>
      </c>
      <c r="V14" s="29" t="s">
        <v>6</v>
      </c>
      <c r="W14" s="29" t="s">
        <v>7</v>
      </c>
      <c r="X14" s="29" t="s">
        <v>8</v>
      </c>
      <c r="Y14" s="29" t="s">
        <v>9</v>
      </c>
      <c r="Z14" s="29" t="s">
        <v>10</v>
      </c>
      <c r="AA14" s="3"/>
      <c r="AB14" s="3"/>
      <c r="AC14" s="3"/>
    </row>
    <row r="15" spans="2:29" x14ac:dyDescent="0.3">
      <c r="B15" s="29" t="s">
        <v>5</v>
      </c>
      <c r="C15" s="32">
        <f t="shared" ref="C15:L15" si="4">_xlfn.COVARIANCE.S($G$27:$G$146,C27:C146)</f>
        <v>-8.6964894445721932E-5</v>
      </c>
      <c r="D15" s="32">
        <f t="shared" si="4"/>
        <v>-1.1676180209850692E-4</v>
      </c>
      <c r="E15" s="32">
        <f t="shared" si="4"/>
        <v>1.238473400771421E-5</v>
      </c>
      <c r="F15" s="32">
        <f t="shared" si="4"/>
        <v>-5.8350317766552972E-4</v>
      </c>
      <c r="G15" s="34">
        <f t="shared" si="4"/>
        <v>7.6033297720868643E-4</v>
      </c>
      <c r="H15" s="32">
        <f t="shared" si="4"/>
        <v>-3.8977985170194653E-4</v>
      </c>
      <c r="I15" s="32">
        <f t="shared" si="4"/>
        <v>-3.5992822148854742E-4</v>
      </c>
      <c r="J15" s="32">
        <f t="shared" si="4"/>
        <v>-3.8247770510604217E-4</v>
      </c>
      <c r="K15" s="32">
        <f t="shared" si="4"/>
        <v>2.183902777218401E-4</v>
      </c>
      <c r="L15" s="32">
        <f t="shared" si="4"/>
        <v>-1.7004111808153173E-4</v>
      </c>
      <c r="N15" s="28" t="s">
        <v>38</v>
      </c>
      <c r="O15" s="30">
        <v>3.7834702543047619E-2</v>
      </c>
      <c r="P15" s="30">
        <v>0.12346001187384031</v>
      </c>
      <c r="Q15" s="31">
        <v>0.1</v>
      </c>
      <c r="R15" s="31">
        <v>0.1</v>
      </c>
      <c r="S15" s="31">
        <v>0.1</v>
      </c>
      <c r="T15" s="31">
        <v>0.1</v>
      </c>
      <c r="U15" s="31">
        <v>0.1</v>
      </c>
      <c r="V15" s="31">
        <v>0.1</v>
      </c>
      <c r="W15" s="31">
        <v>0.1</v>
      </c>
      <c r="X15" s="31">
        <v>0.1</v>
      </c>
      <c r="Y15" s="31">
        <v>0.1</v>
      </c>
      <c r="Z15" s="31">
        <v>0.1</v>
      </c>
      <c r="AB15" s="23"/>
    </row>
    <row r="16" spans="2:29" x14ac:dyDescent="0.3">
      <c r="B16" s="29" t="s">
        <v>6</v>
      </c>
      <c r="C16" s="32">
        <f t="shared" ref="C16:L16" si="5">_xlfn.COVARIANCE.S($H$27:$H$146,C27:C146)</f>
        <v>2.0837608408168267E-4</v>
      </c>
      <c r="D16" s="32">
        <f t="shared" si="5"/>
        <v>2.8286118715619004E-4</v>
      </c>
      <c r="E16" s="32">
        <f t="shared" si="5"/>
        <v>2.5994210835830799E-4</v>
      </c>
      <c r="F16" s="32">
        <f t="shared" si="5"/>
        <v>4.8511096840374139E-4</v>
      </c>
      <c r="G16" s="32">
        <f t="shared" si="5"/>
        <v>-3.8977985170194653E-4</v>
      </c>
      <c r="H16" s="34">
        <f t="shared" si="5"/>
        <v>5.1584943992125001E-4</v>
      </c>
      <c r="I16" s="32">
        <f t="shared" si="5"/>
        <v>-8.0763078824938329E-5</v>
      </c>
      <c r="J16" s="32">
        <f t="shared" si="5"/>
        <v>4.5368644118847932E-4</v>
      </c>
      <c r="K16" s="32">
        <f t="shared" si="5"/>
        <v>-4.6252930665491528E-5</v>
      </c>
      <c r="L16" s="32">
        <f t="shared" si="5"/>
        <v>2.5962226412654083E-4</v>
      </c>
      <c r="N16" s="28" t="s">
        <v>39</v>
      </c>
      <c r="O16" s="30">
        <v>1.026374660129319E-2</v>
      </c>
      <c r="P16" s="30">
        <v>6.0639516156339918E-2</v>
      </c>
      <c r="Q16" s="31">
        <v>1.7125353406036992E-2</v>
      </c>
      <c r="R16" s="31">
        <v>0</v>
      </c>
      <c r="S16" s="31">
        <v>0</v>
      </c>
      <c r="T16" s="31">
        <v>9.2749243521724145E-2</v>
      </c>
      <c r="U16" s="31">
        <v>0.44150881662695601</v>
      </c>
      <c r="V16" s="31">
        <v>0.44393207567305332</v>
      </c>
      <c r="W16" s="31">
        <v>4.2366289177139362E-3</v>
      </c>
      <c r="X16" s="31">
        <v>4.4788185451591703E-4</v>
      </c>
      <c r="Y16" s="31">
        <v>0</v>
      </c>
      <c r="Z16" s="31">
        <v>0</v>
      </c>
      <c r="AB16" s="23"/>
    </row>
    <row r="17" spans="2:28" x14ac:dyDescent="0.3">
      <c r="B17" s="29" t="s">
        <v>7</v>
      </c>
      <c r="C17" s="32">
        <f t="shared" ref="C17:L17" si="6">_xlfn.COVARIANCE.S($I$27:$I$146,C27:C146)</f>
        <v>2.486952695102788E-3</v>
      </c>
      <c r="D17" s="32">
        <f t="shared" si="6"/>
        <v>3.8548833835196283E-3</v>
      </c>
      <c r="E17" s="32">
        <f t="shared" si="6"/>
        <v>7.0850335194812416E-4</v>
      </c>
      <c r="F17" s="32">
        <f t="shared" si="6"/>
        <v>5.3513324261209928E-4</v>
      </c>
      <c r="G17" s="32">
        <f t="shared" si="6"/>
        <v>-3.5992822148854742E-4</v>
      </c>
      <c r="H17" s="32">
        <f t="shared" si="6"/>
        <v>-8.0763078824938329E-5</v>
      </c>
      <c r="I17" s="34">
        <f t="shared" si="6"/>
        <v>4.9059156991090307E-2</v>
      </c>
      <c r="J17" s="32">
        <f t="shared" si="6"/>
        <v>-1.3482554588778003E-4</v>
      </c>
      <c r="K17" s="32">
        <f t="shared" si="6"/>
        <v>3.4848759768445229E-3</v>
      </c>
      <c r="L17" s="32">
        <f t="shared" si="6"/>
        <v>2.5593353129580399E-3</v>
      </c>
      <c r="N17" s="28" t="s">
        <v>40</v>
      </c>
      <c r="O17" s="32">
        <v>1.7838370049523891E-2</v>
      </c>
      <c r="P17" s="32">
        <v>8.3681914697454104E-2</v>
      </c>
      <c r="Q17" s="31">
        <v>0.21593531581512559</v>
      </c>
      <c r="R17" s="31">
        <v>8.1423209834915911E-2</v>
      </c>
      <c r="S17" s="31">
        <v>0.10264147434996287</v>
      </c>
      <c r="T17" s="31">
        <v>0.10592935537350552</v>
      </c>
      <c r="U17" s="31">
        <v>0.3319313014322795</v>
      </c>
      <c r="V17" s="31">
        <v>0.16213933809313738</v>
      </c>
      <c r="W17" s="31">
        <v>0</v>
      </c>
      <c r="X17" s="31">
        <v>0</v>
      </c>
      <c r="Y17" s="31">
        <v>0</v>
      </c>
      <c r="Z17" s="31">
        <v>0</v>
      </c>
      <c r="AB17" s="23"/>
    </row>
    <row r="18" spans="2:28" x14ac:dyDescent="0.3">
      <c r="B18" s="29" t="s">
        <v>8</v>
      </c>
      <c r="C18" s="32">
        <f t="shared" ref="C18:L18" si="7">_xlfn.COVARIANCE.S($J$27:$J$146,C27:C146)</f>
        <v>3.4714605876875939E-4</v>
      </c>
      <c r="D18" s="32">
        <f t="shared" si="7"/>
        <v>-5.8155035624637058E-5</v>
      </c>
      <c r="E18" s="32">
        <f t="shared" si="7"/>
        <v>7.2855589325914187E-4</v>
      </c>
      <c r="F18" s="32">
        <f t="shared" si="7"/>
        <v>6.9378806767291597E-4</v>
      </c>
      <c r="G18" s="32">
        <f t="shared" si="7"/>
        <v>-3.8247770510604217E-4</v>
      </c>
      <c r="H18" s="32">
        <f t="shared" si="7"/>
        <v>4.5368644118847932E-4</v>
      </c>
      <c r="I18" s="32">
        <f t="shared" si="7"/>
        <v>-1.3482554588778003E-4</v>
      </c>
      <c r="J18" s="34">
        <f t="shared" si="7"/>
        <v>6.8925487626691311E-3</v>
      </c>
      <c r="K18" s="32">
        <f t="shared" si="7"/>
        <v>-1.6761944429833442E-5</v>
      </c>
      <c r="L18" s="32">
        <f t="shared" si="7"/>
        <v>1.1965609636096059E-3</v>
      </c>
      <c r="N18" s="28" t="s">
        <v>41</v>
      </c>
      <c r="O18" s="32">
        <v>5.0665636318763932E-2</v>
      </c>
      <c r="P18" s="32">
        <v>0.41143920583542548</v>
      </c>
      <c r="Q18" s="31">
        <v>5.000000000000001E-2</v>
      </c>
      <c r="R18" s="31">
        <v>0.05</v>
      </c>
      <c r="S18" s="31">
        <v>0.05</v>
      </c>
      <c r="T18" s="31">
        <v>0.05</v>
      </c>
      <c r="U18" s="31">
        <v>5.000000000000001E-2</v>
      </c>
      <c r="V18" s="31">
        <v>5.000000000000001E-2</v>
      </c>
      <c r="W18" s="31">
        <v>0.05</v>
      </c>
      <c r="X18" s="31">
        <v>0.55000000457518017</v>
      </c>
      <c r="Y18" s="31">
        <v>0.05</v>
      </c>
      <c r="Z18" s="31">
        <v>0.05</v>
      </c>
      <c r="AB18" s="23"/>
    </row>
    <row r="19" spans="2:28" x14ac:dyDescent="0.3">
      <c r="B19" s="29" t="s">
        <v>9</v>
      </c>
      <c r="C19" s="32">
        <f t="shared" ref="C19:L19" si="8">_xlfn.COVARIANCE.S($K$27:$K$146,C27:C146)</f>
        <v>1.7036571038184813E-3</v>
      </c>
      <c r="D19" s="32">
        <f t="shared" si="8"/>
        <v>1.6460397781896496E-3</v>
      </c>
      <c r="E19" s="32">
        <f t="shared" si="8"/>
        <v>8.1423314695817396E-4</v>
      </c>
      <c r="F19" s="32">
        <f t="shared" si="8"/>
        <v>-5.8031703099271283E-5</v>
      </c>
      <c r="G19" s="32">
        <f t="shared" si="8"/>
        <v>2.183902777218401E-4</v>
      </c>
      <c r="H19" s="32">
        <f t="shared" si="8"/>
        <v>-4.6252930665491528E-5</v>
      </c>
      <c r="I19" s="32">
        <f t="shared" si="8"/>
        <v>3.4848759768445229E-3</v>
      </c>
      <c r="J19" s="32">
        <f t="shared" si="8"/>
        <v>-1.6761944429833442E-5</v>
      </c>
      <c r="K19" s="34">
        <f t="shared" si="8"/>
        <v>1.2340421566835388E-2</v>
      </c>
      <c r="L19" s="32">
        <f t="shared" si="8"/>
        <v>2.6563430970595373E-3</v>
      </c>
      <c r="N19" s="28" t="s">
        <v>42</v>
      </c>
      <c r="O19" s="32">
        <v>2.2654075343983306E-2</v>
      </c>
      <c r="P19" s="32">
        <v>0.12420037882293575</v>
      </c>
      <c r="Q19" s="31">
        <v>0.15</v>
      </c>
      <c r="R19" s="31">
        <v>0.14268632956741489</v>
      </c>
      <c r="S19" s="31">
        <v>0.10731367043258223</v>
      </c>
      <c r="T19" s="31">
        <v>0.15</v>
      </c>
      <c r="U19" s="31">
        <v>0.15</v>
      </c>
      <c r="V19" s="31">
        <v>0.15</v>
      </c>
      <c r="W19" s="31">
        <v>0</v>
      </c>
      <c r="X19" s="31">
        <v>7.3233156001947866E-2</v>
      </c>
      <c r="Y19" s="31">
        <v>3.2782072939732836E-3</v>
      </c>
      <c r="Z19" s="31">
        <v>7.3488645766356317E-2</v>
      </c>
      <c r="AB19" s="23"/>
    </row>
    <row r="20" spans="2:28" x14ac:dyDescent="0.3">
      <c r="B20" s="29" t="s">
        <v>10</v>
      </c>
      <c r="C20" s="32">
        <f t="shared" ref="C20:L20" si="9">_xlfn.COVARIANCE.S($L$27:$L$146,C27:C146)</f>
        <v>6.0800903559387871E-4</v>
      </c>
      <c r="D20" s="32">
        <f t="shared" si="9"/>
        <v>1.0188823415246422E-3</v>
      </c>
      <c r="E20" s="32">
        <f t="shared" si="9"/>
        <v>1.1988082181656821E-3</v>
      </c>
      <c r="F20" s="32">
        <f t="shared" si="9"/>
        <v>6.4353706553240688E-4</v>
      </c>
      <c r="G20" s="32">
        <f t="shared" si="9"/>
        <v>-1.7004111808153173E-4</v>
      </c>
      <c r="H20" s="32">
        <f t="shared" si="9"/>
        <v>2.5962226412654083E-4</v>
      </c>
      <c r="I20" s="32">
        <f t="shared" si="9"/>
        <v>2.5593353129580399E-3</v>
      </c>
      <c r="J20" s="32">
        <f t="shared" si="9"/>
        <v>1.1965609636096059E-3</v>
      </c>
      <c r="K20" s="32">
        <f t="shared" si="9"/>
        <v>2.6563430970595373E-3</v>
      </c>
      <c r="L20" s="34">
        <f t="shared" si="9"/>
        <v>3.5082153511692797E-3</v>
      </c>
      <c r="AB20" s="23"/>
    </row>
    <row r="21" spans="2:28" x14ac:dyDescent="0.3">
      <c r="B21" s="3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28" x14ac:dyDescent="0.3">
      <c r="B22" s="22" t="s">
        <v>29</v>
      </c>
      <c r="C22" s="17">
        <f>C6*SUMPRODUCT($C$6:$L$6,C11:L11)</f>
        <v>1.0113314571176729E-4</v>
      </c>
      <c r="D22" s="17">
        <f>D6*SUMPRODUCT($C$6:$L$6,C12:L12)</f>
        <v>1.1972559504375876E-4</v>
      </c>
      <c r="E22" s="17">
        <f>E6*SUMPRODUCT($C$6:$L$6,C13:L13)</f>
        <v>9.0045033221772619E-5</v>
      </c>
      <c r="F22" s="17">
        <f>F6*SUMPRODUCT($C$6:$L$6,C14:L14)</f>
        <v>5.6416031295806966E-5</v>
      </c>
      <c r="G22" s="17">
        <f>G6*SUMPRODUCT($C$6:$L$6,C15:L15)</f>
        <v>-1.5016307405765494E-5</v>
      </c>
      <c r="H22" s="17">
        <f>H6*SUMPRODUCT($C$6:$L$6,C16:L16)</f>
        <v>3.6501272138448822E-5</v>
      </c>
      <c r="I22" s="17">
        <f>I6*SUMPRODUCT($C$6:$L$6,C17:L17)</f>
        <v>0</v>
      </c>
      <c r="J22" s="17">
        <f>J6*SUMPRODUCT($C$6:$L$6,C18:L18)</f>
        <v>6.073586683339555E-5</v>
      </c>
      <c r="K22" s="17">
        <f>K6*SUMPRODUCT($C$6:$L$6,C19:L19)</f>
        <v>2.7187750589139257E-6</v>
      </c>
      <c r="L22" s="17">
        <f>L6*SUMPRODUCT($C$6:$L$6,C20:L20)</f>
        <v>6.0947672627589556E-5</v>
      </c>
      <c r="N22" s="22" t="s">
        <v>31</v>
      </c>
      <c r="O22" s="8">
        <f>SUM(C22:L22)</f>
        <v>5.13207084525688E-4</v>
      </c>
    </row>
    <row r="23" spans="2:28" x14ac:dyDescent="0.3">
      <c r="B23" s="3"/>
      <c r="C23" s="17"/>
      <c r="D23" s="17"/>
      <c r="E23" s="17"/>
      <c r="F23" s="17"/>
      <c r="G23" s="17"/>
      <c r="H23" s="17"/>
      <c r="I23" s="17"/>
      <c r="J23" s="17"/>
      <c r="K23" s="17"/>
      <c r="L23" s="17"/>
      <c r="N23" s="22" t="s">
        <v>32</v>
      </c>
      <c r="O23" s="26">
        <f>SQRT(O22)</f>
        <v>2.2654074347138706E-2</v>
      </c>
    </row>
    <row r="24" spans="2:28" x14ac:dyDescent="0.3">
      <c r="B24" s="11" t="s">
        <v>30</v>
      </c>
      <c r="C24" s="17">
        <f t="shared" ref="C24:L24" si="10">C6*C7</f>
        <v>1.7293667546025338E-2</v>
      </c>
      <c r="D24" s="17">
        <f t="shared" si="10"/>
        <v>2.4535406792055212E-2</v>
      </c>
      <c r="E24" s="17">
        <f t="shared" si="10"/>
        <v>3.272287662740265E-3</v>
      </c>
      <c r="F24" s="17">
        <f t="shared" si="10"/>
        <v>1.1610735930765514E-2</v>
      </c>
      <c r="G24" s="17">
        <f t="shared" si="10"/>
        <v>1.2991158296135074E-2</v>
      </c>
      <c r="H24" s="17">
        <f t="shared" si="10"/>
        <v>4.3558921595220458E-3</v>
      </c>
      <c r="I24" s="17">
        <f t="shared" si="10"/>
        <v>0</v>
      </c>
      <c r="J24" s="17">
        <f t="shared" si="10"/>
        <v>5.1220616314280126E-2</v>
      </c>
      <c r="K24" s="17">
        <f t="shared" si="10"/>
        <v>9.7468125977627767E-5</v>
      </c>
      <c r="L24" s="17">
        <f t="shared" si="10"/>
        <v>-1.1768540045654623E-3</v>
      </c>
      <c r="N24" s="11" t="s">
        <v>33</v>
      </c>
      <c r="O24" s="8">
        <f>SUM(C24:L24)</f>
        <v>0.12420037882293575</v>
      </c>
    </row>
    <row r="26" spans="2:28" x14ac:dyDescent="0.3">
      <c r="B26" s="14" t="s">
        <v>28</v>
      </c>
      <c r="C26" s="21" t="s">
        <v>1</v>
      </c>
      <c r="D26" s="21" t="s">
        <v>2</v>
      </c>
      <c r="E26" s="21" t="s">
        <v>3</v>
      </c>
      <c r="F26" s="21" t="s">
        <v>14</v>
      </c>
      <c r="G26" s="21" t="s">
        <v>5</v>
      </c>
      <c r="H26" s="21" t="s">
        <v>6</v>
      </c>
      <c r="I26" s="21" t="s">
        <v>7</v>
      </c>
      <c r="J26" s="21" t="s">
        <v>8</v>
      </c>
      <c r="K26" s="21" t="s">
        <v>9</v>
      </c>
      <c r="L26" s="21" t="s">
        <v>10</v>
      </c>
    </row>
    <row r="27" spans="2:28" x14ac:dyDescent="0.3">
      <c r="B27" s="19">
        <v>41973</v>
      </c>
      <c r="C27" s="17">
        <v>3.1968710196822903E-2</v>
      </c>
      <c r="D27" s="17">
        <v>4.3186852034889922E-2</v>
      </c>
      <c r="E27" s="17">
        <v>0.10852796777757678</v>
      </c>
      <c r="F27" s="17">
        <v>-5.8774139378673373E-3</v>
      </c>
      <c r="G27" s="17">
        <v>5.6188780053428422E-2</v>
      </c>
      <c r="H27" s="17">
        <v>-2.8896166441919613E-3</v>
      </c>
      <c r="I27" s="17">
        <v>0.11388649915452853</v>
      </c>
      <c r="J27" s="17">
        <v>-5.3191489361702482E-3</v>
      </c>
      <c r="K27" s="17">
        <v>-0.18297228045655711</v>
      </c>
      <c r="L27" s="17">
        <v>-6.5359477124183107E-2</v>
      </c>
    </row>
    <row r="28" spans="2:28" x14ac:dyDescent="0.3">
      <c r="B28" s="19">
        <v>42004</v>
      </c>
      <c r="C28" s="17">
        <v>-3.5577678805344459E-2</v>
      </c>
      <c r="D28" s="17">
        <v>-2.340131726063277E-2</v>
      </c>
      <c r="E28" s="17">
        <v>0.20569360396744485</v>
      </c>
      <c r="F28" s="17">
        <v>1.3513513513513598E-2</v>
      </c>
      <c r="G28" s="17">
        <v>9.0211617907427488E-3</v>
      </c>
      <c r="H28" s="17">
        <v>-2.8593508500772691E-2</v>
      </c>
      <c r="I28" s="17">
        <v>-0.14514754447640354</v>
      </c>
      <c r="J28" s="17">
        <v>-0.10695187165775399</v>
      </c>
      <c r="K28" s="17">
        <v>-0.1827512473271562</v>
      </c>
      <c r="L28" s="17">
        <v>-6.9930069930069783E-3</v>
      </c>
    </row>
    <row r="29" spans="2:28" x14ac:dyDescent="0.3">
      <c r="B29" s="19">
        <v>42035</v>
      </c>
      <c r="C29" s="17">
        <v>6.3530008330616727E-2</v>
      </c>
      <c r="D29" s="17">
        <v>-2.0737533874059189E-2</v>
      </c>
      <c r="E29" s="17">
        <v>-7.5166701342979092E-3</v>
      </c>
      <c r="F29" s="17">
        <v>5.0833333333333286E-2</v>
      </c>
      <c r="G29" s="17">
        <v>-1.8716577540107027E-2</v>
      </c>
      <c r="H29" s="17">
        <v>7.9057279236276701E-2</v>
      </c>
      <c r="I29" s="17">
        <v>-0.32425696305065743</v>
      </c>
      <c r="J29" s="17">
        <v>-2.9940119760479056E-2</v>
      </c>
      <c r="K29" s="17">
        <v>-7.5702075702075655E-2</v>
      </c>
      <c r="L29" s="17">
        <v>-0.10915492957746487</v>
      </c>
    </row>
    <row r="30" spans="2:28" x14ac:dyDescent="0.3">
      <c r="B30" s="19">
        <v>42063</v>
      </c>
      <c r="C30" s="17">
        <v>1.0551828264596219E-2</v>
      </c>
      <c r="D30" s="17">
        <v>7.0445927736517033E-2</v>
      </c>
      <c r="E30" s="17">
        <v>3.1130436028573794E-2</v>
      </c>
      <c r="F30" s="17">
        <v>-4.123711340206182E-2</v>
      </c>
      <c r="G30" s="17">
        <v>1.7626021798365255E-2</v>
      </c>
      <c r="H30" s="17">
        <v>-3.3545295364482475E-2</v>
      </c>
      <c r="I30" s="17">
        <v>0.16449976947902267</v>
      </c>
      <c r="J30" s="17">
        <v>-0.15432098765432101</v>
      </c>
      <c r="K30" s="17">
        <v>0.1809775429326288</v>
      </c>
      <c r="L30" s="17">
        <v>7.5098814229249244E-2</v>
      </c>
    </row>
    <row r="31" spans="2:28" x14ac:dyDescent="0.3">
      <c r="B31" s="19">
        <v>42094</v>
      </c>
      <c r="C31" s="17">
        <v>-4.6153327679077982E-2</v>
      </c>
      <c r="D31" s="17">
        <v>-2.4090959247140775E-2</v>
      </c>
      <c r="E31" s="17">
        <v>0.13219212863595864</v>
      </c>
      <c r="F31" s="17">
        <v>-2.0678246484698071E-2</v>
      </c>
      <c r="G31" s="17">
        <v>5.1041753828131586E-3</v>
      </c>
      <c r="H31" s="17">
        <v>-1.9643367979403026E-2</v>
      </c>
      <c r="I31" s="17">
        <v>-3.4602898091693701E-2</v>
      </c>
      <c r="J31" s="17">
        <v>-2.9197080291970767E-2</v>
      </c>
      <c r="K31" s="17">
        <v>-0.11936720997123684</v>
      </c>
      <c r="L31" s="17">
        <v>1.1029411764705843E-2</v>
      </c>
    </row>
    <row r="32" spans="2:28" x14ac:dyDescent="0.3">
      <c r="B32" s="19">
        <v>42124</v>
      </c>
      <c r="C32" s="17">
        <v>-3.6450359203862859E-2</v>
      </c>
      <c r="D32" s="17">
        <v>1.8589239193389506E-2</v>
      </c>
      <c r="E32" s="17">
        <v>0.18510530833408256</v>
      </c>
      <c r="F32" s="17">
        <v>1.6891891891891886E-2</v>
      </c>
      <c r="G32" s="17">
        <v>-6.4935064935065512E-3</v>
      </c>
      <c r="H32" s="17">
        <v>4.2894660052524181E-2</v>
      </c>
      <c r="I32" s="17">
        <v>-3.133202099737542E-2</v>
      </c>
      <c r="J32" s="17">
        <v>3.007518796992481E-2</v>
      </c>
      <c r="K32" s="17">
        <v>0.21175830157866082</v>
      </c>
      <c r="L32" s="17">
        <v>5.0909090909091015E-2</v>
      </c>
    </row>
    <row r="33" spans="2:12" x14ac:dyDescent="0.3">
      <c r="B33" s="19">
        <v>42155</v>
      </c>
      <c r="C33" s="17">
        <v>3.0819531870683869E-2</v>
      </c>
      <c r="D33" s="17">
        <v>2.1294670668856597E-2</v>
      </c>
      <c r="E33" s="17">
        <v>3.829410433723468E-2</v>
      </c>
      <c r="F33" s="17">
        <v>-1.3289036544850474E-2</v>
      </c>
      <c r="G33" s="17">
        <v>3.9969834087481004E-2</v>
      </c>
      <c r="H33" s="17">
        <v>-8.2074239880620681E-3</v>
      </c>
      <c r="I33" s="17">
        <v>-3.1625740897544441E-2</v>
      </c>
      <c r="J33" s="17">
        <v>-8.0291970802919721E-2</v>
      </c>
      <c r="K33" s="17">
        <v>-1.8268942797244669E-2</v>
      </c>
      <c r="L33" s="17">
        <v>-4.498269896193785E-2</v>
      </c>
    </row>
    <row r="34" spans="2:12" x14ac:dyDescent="0.3">
      <c r="B34" s="19">
        <v>42185</v>
      </c>
      <c r="C34" s="17">
        <v>-7.7250063732784424E-3</v>
      </c>
      <c r="D34" s="17">
        <v>-2.4730216824710216E-2</v>
      </c>
      <c r="E34" s="17">
        <v>-7.2537045745078466E-2</v>
      </c>
      <c r="F34" s="17">
        <v>-9.2592592592593004E-3</v>
      </c>
      <c r="G34" s="17">
        <v>-1.3052936910805002E-2</v>
      </c>
      <c r="H34" s="17">
        <v>4.984013541470933E-3</v>
      </c>
      <c r="I34" s="17">
        <v>0.1476413238315919</v>
      </c>
      <c r="J34" s="17">
        <v>3.9682539682539764E-2</v>
      </c>
      <c r="K34" s="17">
        <v>-3.0048810250152491E-2</v>
      </c>
      <c r="L34" s="17">
        <v>-5.0724637681159312E-2</v>
      </c>
    </row>
    <row r="35" spans="2:12" x14ac:dyDescent="0.3">
      <c r="B35" s="19">
        <v>42216</v>
      </c>
      <c r="C35" s="17">
        <v>1.9639122901356387E-2</v>
      </c>
      <c r="D35" s="17">
        <v>4.370263557710663E-2</v>
      </c>
      <c r="E35" s="17">
        <v>-0.14343335799342083</v>
      </c>
      <c r="F35" s="17">
        <v>-7.8164825828377249E-2</v>
      </c>
      <c r="G35" s="17">
        <v>1.167442240182881E-2</v>
      </c>
      <c r="H35" s="17">
        <v>-3.1814353887901214E-2</v>
      </c>
      <c r="I35" s="17">
        <v>8.3199999999999941E-2</v>
      </c>
      <c r="J35" s="17">
        <v>-4.5801526717557217E-2</v>
      </c>
      <c r="K35" s="17">
        <v>-0.17895895581066212</v>
      </c>
      <c r="L35" s="17">
        <v>-9.5419847328244267E-2</v>
      </c>
    </row>
    <row r="36" spans="2:12" x14ac:dyDescent="0.3">
      <c r="B36" s="19">
        <v>42247</v>
      </c>
      <c r="C36" s="17">
        <v>-6.5810368165384436E-2</v>
      </c>
      <c r="D36" s="17">
        <v>-6.8497747831184341E-2</v>
      </c>
      <c r="E36" s="17">
        <v>-0.12493842333607097</v>
      </c>
      <c r="F36" s="17">
        <v>4.5161290322580649E-2</v>
      </c>
      <c r="G36" s="17">
        <v>-2.1788250484183314E-2</v>
      </c>
      <c r="H36" s="17">
        <v>-6.7652459650135999E-4</v>
      </c>
      <c r="I36" s="17">
        <v>-0.19160160371386359</v>
      </c>
      <c r="J36" s="17">
        <v>-3.2000000000000028E-2</v>
      </c>
      <c r="K36" s="17">
        <v>3.7157632637425664E-2</v>
      </c>
      <c r="L36" s="17">
        <v>-1.2658227848101333E-2</v>
      </c>
    </row>
    <row r="37" spans="2:12" x14ac:dyDescent="0.3">
      <c r="B37" s="19">
        <v>42277</v>
      </c>
      <c r="C37" s="17">
        <v>-2.8100811661837533E-3</v>
      </c>
      <c r="D37" s="17">
        <v>-2.1878172826336084E-2</v>
      </c>
      <c r="E37" s="17">
        <v>-4.7786897351843938E-2</v>
      </c>
      <c r="F37" s="17">
        <v>-7.9365079365079083E-3</v>
      </c>
      <c r="G37" s="17">
        <v>-1.1384260023098447E-2</v>
      </c>
      <c r="H37" s="17">
        <v>-6.7698259187621845E-3</v>
      </c>
      <c r="I37" s="17">
        <v>2.7886539632820062E-2</v>
      </c>
      <c r="J37" s="17">
        <v>0</v>
      </c>
      <c r="K37" s="17">
        <v>-0.10674053554939988</v>
      </c>
      <c r="L37" s="17">
        <v>4.2735042735044804E-3</v>
      </c>
    </row>
    <row r="38" spans="2:12" x14ac:dyDescent="0.3">
      <c r="B38" s="19">
        <v>42308</v>
      </c>
      <c r="C38" s="17">
        <v>1.4706437368692482E-2</v>
      </c>
      <c r="D38" s="17">
        <v>0.11187832750546489</v>
      </c>
      <c r="E38" s="17">
        <v>0.10802601195093775</v>
      </c>
      <c r="F38" s="17">
        <v>2.0444444444444487E-2</v>
      </c>
      <c r="G38" s="17">
        <v>6.4252336448598069E-3</v>
      </c>
      <c r="H38" s="17">
        <v>-1.4995131450827537E-2</v>
      </c>
      <c r="I38" s="17">
        <v>0.32263935328226179</v>
      </c>
      <c r="J38" s="17">
        <v>0</v>
      </c>
      <c r="K38" s="17">
        <v>2.460202604920414E-2</v>
      </c>
      <c r="L38" s="17">
        <v>-1.7021276595744705E-2</v>
      </c>
    </row>
    <row r="39" spans="2:12" x14ac:dyDescent="0.3">
      <c r="B39" s="19">
        <v>42338</v>
      </c>
      <c r="C39" s="17">
        <v>-1.6185623248778813E-2</v>
      </c>
      <c r="D39" s="17">
        <v>3.3728916738191561E-3</v>
      </c>
      <c r="E39" s="17">
        <v>1.8578703025387888E-2</v>
      </c>
      <c r="F39" s="17">
        <v>-7.9268292682926789E-2</v>
      </c>
      <c r="G39" s="17">
        <v>2.047923057789558E-2</v>
      </c>
      <c r="H39" s="17">
        <v>-3.9145907473309705E-2</v>
      </c>
      <c r="I39" s="17">
        <v>0.20553600000000016</v>
      </c>
      <c r="J39" s="17">
        <v>-3.3057851239669422E-2</v>
      </c>
      <c r="K39" s="17">
        <v>-9.9878934624697435E-2</v>
      </c>
      <c r="L39" s="17">
        <v>-0.11688311688311692</v>
      </c>
    </row>
    <row r="40" spans="2:12" x14ac:dyDescent="0.3">
      <c r="B40" s="19">
        <v>42369</v>
      </c>
      <c r="C40" s="17">
        <v>1.3988217132416825E-3</v>
      </c>
      <c r="D40" s="17">
        <v>-1.527277248842851E-2</v>
      </c>
      <c r="E40" s="17">
        <v>2.7218020941980559E-2</v>
      </c>
      <c r="F40" s="17">
        <v>4.7303689687796524E-3</v>
      </c>
      <c r="G40" s="17">
        <v>-2.2586935326616819E-2</v>
      </c>
      <c r="H40" s="17">
        <v>2.6440329218107017E-2</v>
      </c>
      <c r="I40" s="17">
        <v>0.14028614657712413</v>
      </c>
      <c r="J40" s="17">
        <v>8.5470085470085388E-2</v>
      </c>
      <c r="K40" s="17">
        <v>-0.16431293431965921</v>
      </c>
      <c r="L40" s="17">
        <v>4.4117647058823373E-2</v>
      </c>
    </row>
    <row r="41" spans="2:12" x14ac:dyDescent="0.3">
      <c r="B41" s="19">
        <v>42400</v>
      </c>
      <c r="C41" s="17">
        <v>-4.8173060587565431E-2</v>
      </c>
      <c r="D41" s="17">
        <v>-6.8382655493798628E-2</v>
      </c>
      <c r="E41" s="17">
        <v>-0.22648801973133958</v>
      </c>
      <c r="F41" s="17">
        <v>4.8964218455743946E-2</v>
      </c>
      <c r="G41" s="17">
        <v>6.0681629260184167E-3</v>
      </c>
      <c r="H41" s="17">
        <v>-2.0948180815876571E-2</v>
      </c>
      <c r="I41" s="17">
        <v>-0.14481586666045898</v>
      </c>
      <c r="J41" s="17">
        <v>-8.6614173228346414E-2</v>
      </c>
      <c r="K41" s="17">
        <v>-6.8133047210300446E-2</v>
      </c>
      <c r="L41" s="17">
        <v>-3.2863849765258135E-2</v>
      </c>
    </row>
    <row r="42" spans="2:12" x14ac:dyDescent="0.3">
      <c r="B42" s="19">
        <v>42429</v>
      </c>
      <c r="C42" s="17">
        <v>-7.6220822232946128E-2</v>
      </c>
      <c r="D42" s="17">
        <v>-1.8239518411280686E-2</v>
      </c>
      <c r="E42" s="17">
        <v>-1.8125660158629486E-2</v>
      </c>
      <c r="F42" s="17">
        <v>0.10143626570915609</v>
      </c>
      <c r="G42" s="17">
        <v>-6.9156407502272255E-2</v>
      </c>
      <c r="H42" s="17">
        <v>2.4774774774774633E-2</v>
      </c>
      <c r="I42" s="17">
        <v>0.18406511146800231</v>
      </c>
      <c r="J42" s="17">
        <v>-2.5862068965517238E-2</v>
      </c>
      <c r="K42" s="17">
        <v>3.5405872193436938E-2</v>
      </c>
      <c r="L42" s="17">
        <v>3.398058252427183E-2</v>
      </c>
    </row>
    <row r="43" spans="2:12" x14ac:dyDescent="0.3">
      <c r="B43" s="19">
        <v>42460</v>
      </c>
      <c r="C43" s="17">
        <v>0.10753465339449408</v>
      </c>
      <c r="D43" s="17">
        <v>6.7253494306280137E-2</v>
      </c>
      <c r="E43" s="17">
        <v>0.1175367900967077</v>
      </c>
      <c r="F43" s="17">
        <v>8.1499592502032314E-4</v>
      </c>
      <c r="G43" s="17">
        <v>-8.8762648677431777E-4</v>
      </c>
      <c r="H43" s="17">
        <v>3.8061938061938028E-2</v>
      </c>
      <c r="I43" s="17">
        <v>-4.8024092507873761E-2</v>
      </c>
      <c r="J43" s="17">
        <v>0.12389380530973448</v>
      </c>
      <c r="K43" s="17">
        <v>0.10091743119266061</v>
      </c>
      <c r="L43" s="17">
        <v>2.3474178403755985E-2</v>
      </c>
    </row>
    <row r="44" spans="2:12" x14ac:dyDescent="0.3">
      <c r="B44" s="19">
        <v>42490</v>
      </c>
      <c r="C44" s="17">
        <v>1.4395740721596217E-2</v>
      </c>
      <c r="D44" s="17">
        <v>-3.1750846406730093E-2</v>
      </c>
      <c r="E44" s="17">
        <v>-2.1835403342943871E-2</v>
      </c>
      <c r="F44" s="17">
        <v>3.5830618892508159E-2</v>
      </c>
      <c r="G44" s="17">
        <v>-5.5170575692963797E-2</v>
      </c>
      <c r="H44" s="17">
        <v>2.5984024636707126E-3</v>
      </c>
      <c r="I44" s="17">
        <v>8.1212267568220309E-2</v>
      </c>
      <c r="J44" s="17">
        <v>-4.7244094488189003E-2</v>
      </c>
      <c r="K44" s="17">
        <v>0.21540404040404049</v>
      </c>
      <c r="L44" s="17">
        <v>4.5871559633027248E-2</v>
      </c>
    </row>
    <row r="45" spans="2:12" x14ac:dyDescent="0.3">
      <c r="B45" s="19">
        <v>42521</v>
      </c>
      <c r="C45" s="17">
        <v>3.9529669545721013E-2</v>
      </c>
      <c r="D45" s="17">
        <v>4.2058830304286809E-2</v>
      </c>
      <c r="E45" s="17">
        <v>-7.3877161585509388E-3</v>
      </c>
      <c r="F45" s="17">
        <v>-4.6383647798742156E-2</v>
      </c>
      <c r="G45" s="17">
        <v>4.0714621532675244E-2</v>
      </c>
      <c r="H45" s="17">
        <v>-3.4171626031867963E-2</v>
      </c>
      <c r="I45" s="17">
        <v>0.18785875415987308</v>
      </c>
      <c r="J45" s="17">
        <v>8.2644628099173278E-3</v>
      </c>
      <c r="K45" s="17">
        <v>3.2412216912528491E-2</v>
      </c>
      <c r="L45" s="17">
        <v>-7.8947368421052544E-2</v>
      </c>
    </row>
    <row r="46" spans="2:12" x14ac:dyDescent="0.3">
      <c r="B46" s="19">
        <v>42551</v>
      </c>
      <c r="C46" s="17">
        <v>1.5643190647173455E-2</v>
      </c>
      <c r="D46" s="17">
        <v>-2.3473161372182028E-2</v>
      </c>
      <c r="E46" s="17">
        <v>4.4536887955082261E-3</v>
      </c>
      <c r="F46" s="17">
        <v>8.4089035449299354E-2</v>
      </c>
      <c r="G46" s="17">
        <v>-6.7130466208890516E-2</v>
      </c>
      <c r="H46" s="17">
        <v>1.7988471476843682E-2</v>
      </c>
      <c r="I46" s="17">
        <v>0.25287680505415167</v>
      </c>
      <c r="J46" s="17">
        <v>0.18032786885245899</v>
      </c>
      <c r="K46" s="17">
        <v>-2.0124773596297274E-4</v>
      </c>
      <c r="L46" s="17">
        <v>4.2857142857142705E-2</v>
      </c>
    </row>
    <row r="47" spans="2:12" x14ac:dyDescent="0.3">
      <c r="B47" s="19">
        <v>42582</v>
      </c>
      <c r="C47" s="17">
        <v>4.2321498597327478E-2</v>
      </c>
      <c r="D47" s="17">
        <v>7.0744957783462015E-2</v>
      </c>
      <c r="E47" s="17">
        <v>1.6976038789110692E-2</v>
      </c>
      <c r="F47" s="17">
        <v>1.5209125475285079E-2</v>
      </c>
      <c r="G47" s="17">
        <v>-1.1622276029055745E-2</v>
      </c>
      <c r="H47" s="17">
        <v>6.6386800741968788E-3</v>
      </c>
      <c r="I47" s="17">
        <v>-6.5778218000090094E-2</v>
      </c>
      <c r="J47" s="17">
        <v>1.388888888888884E-2</v>
      </c>
      <c r="K47" s="17">
        <v>-0.14533011272141705</v>
      </c>
      <c r="L47" s="17">
        <v>1.3698630136986356E-2</v>
      </c>
    </row>
    <row r="48" spans="2:12" x14ac:dyDescent="0.3">
      <c r="B48" s="19">
        <v>42613</v>
      </c>
      <c r="C48" s="17">
        <v>1.7097875788620875E-2</v>
      </c>
      <c r="D48" s="17">
        <v>8.6317155825406111E-3</v>
      </c>
      <c r="E48" s="17">
        <v>3.5629449057623219E-2</v>
      </c>
      <c r="F48" s="17">
        <v>-1.6479400749063622E-2</v>
      </c>
      <c r="G48" s="17">
        <v>1.3424791768740896E-2</v>
      </c>
      <c r="H48" s="17">
        <v>-1.4838521966831442E-2</v>
      </c>
      <c r="I48" s="17">
        <v>-8.313253012048194E-2</v>
      </c>
      <c r="J48" s="17">
        <v>0</v>
      </c>
      <c r="K48" s="17">
        <v>0.10786622703721149</v>
      </c>
      <c r="L48" s="17">
        <v>-6.7567567567567766E-2</v>
      </c>
    </row>
    <row r="49" spans="2:12" x14ac:dyDescent="0.3">
      <c r="B49" s="19">
        <v>42643</v>
      </c>
      <c r="C49" s="17">
        <v>-1.992328879379035E-2</v>
      </c>
      <c r="D49" s="17">
        <v>2.1932233088663544E-2</v>
      </c>
      <c r="E49" s="17">
        <v>-2.6183190941085233E-2</v>
      </c>
      <c r="F49" s="17">
        <v>9.1393754760091817E-3</v>
      </c>
      <c r="G49" s="17">
        <v>-2.0208857087604004E-2</v>
      </c>
      <c r="H49" s="17">
        <v>1.3093128568615775E-2</v>
      </c>
      <c r="I49" s="17">
        <v>6.4038545773105415E-2</v>
      </c>
      <c r="J49" s="17">
        <v>4.1095890410958846E-2</v>
      </c>
      <c r="K49" s="17">
        <v>4.2942176870748305E-2</v>
      </c>
      <c r="L49" s="17">
        <v>6.2801932367150037E-2</v>
      </c>
    </row>
    <row r="50" spans="2:12" x14ac:dyDescent="0.3">
      <c r="B50" s="19">
        <v>42674</v>
      </c>
      <c r="C50" s="17">
        <v>1.6896697885881995E-3</v>
      </c>
      <c r="D50" s="17">
        <v>-1.5265500338412785E-2</v>
      </c>
      <c r="E50" s="17">
        <v>3.1879689939405154E-2</v>
      </c>
      <c r="F50" s="17">
        <v>-3.6226415094339659E-2</v>
      </c>
      <c r="G50" s="17">
        <v>3.4343234974834713E-2</v>
      </c>
      <c r="H50" s="17">
        <v>-1.778252842289374E-2</v>
      </c>
      <c r="I50" s="17">
        <v>0.14771941379878162</v>
      </c>
      <c r="J50" s="17">
        <v>7.8947368421052655E-2</v>
      </c>
      <c r="K50" s="17">
        <v>-1.5491235222176991E-2</v>
      </c>
      <c r="L50" s="17">
        <v>0</v>
      </c>
    </row>
    <row r="51" spans="2:12" x14ac:dyDescent="0.3">
      <c r="B51" s="19">
        <v>42704</v>
      </c>
      <c r="C51" s="17">
        <v>-4.6512167128465065E-2</v>
      </c>
      <c r="D51" s="17">
        <v>1.9869742797218315E-3</v>
      </c>
      <c r="E51" s="17">
        <v>4.8231829012943761E-2</v>
      </c>
      <c r="F51" s="17">
        <v>-6.8128425998433828E-2</v>
      </c>
      <c r="G51" s="17">
        <v>9.188054574945137E-2</v>
      </c>
      <c r="H51" s="17">
        <v>-2.7997625643054858E-2</v>
      </c>
      <c r="I51" s="17">
        <v>6.461887203913852E-2</v>
      </c>
      <c r="J51" s="17">
        <v>-9.7560975609756073E-2</v>
      </c>
      <c r="K51" s="17">
        <v>4.4927536231884169E-2</v>
      </c>
      <c r="L51" s="17">
        <v>0.19090909090909092</v>
      </c>
    </row>
    <row r="52" spans="2:12" x14ac:dyDescent="0.3">
      <c r="B52" s="19">
        <v>42735</v>
      </c>
      <c r="C52" s="17">
        <v>-4.7054532190407006E-3</v>
      </c>
      <c r="D52" s="17">
        <v>1.0977361400678731E-2</v>
      </c>
      <c r="E52" s="17">
        <v>-4.5044784756739897E-2</v>
      </c>
      <c r="F52" s="17">
        <v>-2.5210084033613467E-2</v>
      </c>
      <c r="G52" s="17">
        <v>2.1233834323663103E-2</v>
      </c>
      <c r="H52" s="17">
        <v>-1.1195928753180429E-3</v>
      </c>
      <c r="I52" s="17">
        <v>0.30224378411158281</v>
      </c>
      <c r="J52" s="17">
        <v>-7.4324324324324342E-2</v>
      </c>
      <c r="K52" s="17">
        <v>0.12581731721814937</v>
      </c>
      <c r="L52" s="17">
        <v>-4.5801526717557328E-2</v>
      </c>
    </row>
    <row r="53" spans="2:12" x14ac:dyDescent="0.3">
      <c r="B53" s="19">
        <v>42766</v>
      </c>
      <c r="C53" s="17">
        <v>4.5872120012704798E-2</v>
      </c>
      <c r="D53" s="17">
        <v>5.204970783079288E-2</v>
      </c>
      <c r="E53" s="17">
        <v>1.789149138013002E-2</v>
      </c>
      <c r="F53" s="17">
        <v>3.6206896551724155E-2</v>
      </c>
      <c r="G53" s="17">
        <v>-3.4996149567895984E-2</v>
      </c>
      <c r="H53" s="17">
        <v>2.9753413490931191E-2</v>
      </c>
      <c r="I53" s="17">
        <v>-3.435679322798646E-3</v>
      </c>
      <c r="J53" s="17">
        <v>9.4890510948905105E-2</v>
      </c>
      <c r="K53" s="17">
        <v>-1.9711369236184439E-2</v>
      </c>
      <c r="L53" s="17">
        <v>8.8000000000000078E-2</v>
      </c>
    </row>
    <row r="54" spans="2:12" x14ac:dyDescent="0.3">
      <c r="B54" s="19">
        <v>42794</v>
      </c>
      <c r="C54" s="17">
        <v>3.7178933105953771E-2</v>
      </c>
      <c r="D54" s="17">
        <v>4.1733359130857961E-2</v>
      </c>
      <c r="E54" s="17">
        <v>2.6135726960849759E-2</v>
      </c>
      <c r="F54" s="17">
        <v>4.3261231281197965E-2</v>
      </c>
      <c r="G54" s="17">
        <v>-2.660046107465508E-4</v>
      </c>
      <c r="H54" s="17">
        <v>-1.6425885612507352E-2</v>
      </c>
      <c r="I54" s="17">
        <v>0.23691342769026291</v>
      </c>
      <c r="J54" s="17">
        <v>-6.0000000000000053E-2</v>
      </c>
      <c r="K54" s="17">
        <v>-1.9748653500897273E-3</v>
      </c>
      <c r="L54" s="17">
        <v>-7.3529411764705621E-3</v>
      </c>
    </row>
    <row r="55" spans="2:12" x14ac:dyDescent="0.3">
      <c r="B55" s="19">
        <v>42825</v>
      </c>
      <c r="C55" s="17">
        <v>3.3126492184332612E-2</v>
      </c>
      <c r="D55" s="17">
        <v>1.9871264523076304E-2</v>
      </c>
      <c r="E55" s="17">
        <v>-5.928588013615288E-3</v>
      </c>
      <c r="F55" s="17">
        <v>-8.7719298245614308E-3</v>
      </c>
      <c r="G55" s="17">
        <v>-1.2150776053215129E-2</v>
      </c>
      <c r="H55" s="17">
        <v>2.7162977867203342E-3</v>
      </c>
      <c r="I55" s="17">
        <v>-0.10145572383223089</v>
      </c>
      <c r="J55" s="17">
        <v>-1.4184397163120588E-2</v>
      </c>
      <c r="K55" s="17">
        <v>-4.9649217485159269E-2</v>
      </c>
      <c r="L55" s="17">
        <v>-1.8518518518518601E-2</v>
      </c>
    </row>
    <row r="56" spans="2:12" x14ac:dyDescent="0.3">
      <c r="B56" s="19">
        <v>42855</v>
      </c>
      <c r="C56" s="17">
        <v>1.4203569968660457E-2</v>
      </c>
      <c r="D56" s="17">
        <v>2.7095983797595036E-2</v>
      </c>
      <c r="E56" s="17">
        <v>-2.105678851624615E-2</v>
      </c>
      <c r="F56" s="17">
        <v>1.8503620273531807E-2</v>
      </c>
      <c r="G56" s="17">
        <v>1.3467408870533326E-3</v>
      </c>
      <c r="H56" s="17">
        <v>7.9261563158421477E-3</v>
      </c>
      <c r="I56" s="17">
        <v>0.26027038895273358</v>
      </c>
      <c r="J56" s="17">
        <v>-5.7553956834532349E-2</v>
      </c>
      <c r="K56" s="17">
        <v>-2.0821502933939029E-2</v>
      </c>
      <c r="L56" s="17">
        <v>-1.8867924528301772E-2</v>
      </c>
    </row>
    <row r="57" spans="2:12" x14ac:dyDescent="0.3">
      <c r="B57" s="19">
        <v>42886</v>
      </c>
      <c r="C57" s="17">
        <v>3.4092680069432113E-2</v>
      </c>
      <c r="D57" s="17">
        <v>3.6763481166932177E-2</v>
      </c>
      <c r="E57" s="17">
        <v>-1.1881032824346383E-2</v>
      </c>
      <c r="F57" s="17">
        <v>-3.1595576619273258E-3</v>
      </c>
      <c r="G57" s="17">
        <v>-6.9936339998206698E-3</v>
      </c>
      <c r="H57" s="17">
        <v>2.8369500298626393E-2</v>
      </c>
      <c r="I57" s="17">
        <v>0.70364302235929066</v>
      </c>
      <c r="J57" s="17">
        <v>-1.5267175572519109E-2</v>
      </c>
      <c r="K57" s="17">
        <v>-2.7450222308138317E-2</v>
      </c>
      <c r="L57" s="17">
        <v>-7.692307692307665E-3</v>
      </c>
    </row>
    <row r="58" spans="2:12" x14ac:dyDescent="0.3">
      <c r="B58" s="19">
        <v>42916</v>
      </c>
      <c r="C58" s="17">
        <v>-1.0430037677017112E-2</v>
      </c>
      <c r="D58" s="17">
        <v>-2.4509397457158633E-2</v>
      </c>
      <c r="E58" s="17">
        <v>2.4140137274171636E-2</v>
      </c>
      <c r="F58" s="17">
        <v>-1.4263074484944571E-2</v>
      </c>
      <c r="G58" s="17">
        <v>1.4446952595936757E-2</v>
      </c>
      <c r="H58" s="17">
        <v>9.8731971735552815E-3</v>
      </c>
      <c r="I58" s="17">
        <v>0.10132244855331329</v>
      </c>
      <c r="J58" s="17">
        <v>-3.8759689922480578E-2</v>
      </c>
      <c r="K58" s="17">
        <v>-4.75054661101173E-2</v>
      </c>
      <c r="L58" s="17">
        <v>4.6511627906976827E-2</v>
      </c>
    </row>
    <row r="59" spans="2:12" x14ac:dyDescent="0.3">
      <c r="B59" s="19">
        <v>42947</v>
      </c>
      <c r="C59" s="17">
        <v>5.8418846957745574E-2</v>
      </c>
      <c r="D59" s="17">
        <v>4.1334036961741871E-2</v>
      </c>
      <c r="E59" s="17">
        <v>2.524768852185777E-2</v>
      </c>
      <c r="F59" s="17">
        <v>2.0096463022508004E-2</v>
      </c>
      <c r="G59" s="17">
        <v>-1.8691588785046731E-2</v>
      </c>
      <c r="H59" s="17">
        <v>-8.9140228122303045E-3</v>
      </c>
      <c r="I59" s="17">
        <v>0.12684276033743602</v>
      </c>
      <c r="J59" s="17">
        <v>0.12096774193548376</v>
      </c>
      <c r="K59" s="17">
        <v>9.8706176961602665E-2</v>
      </c>
      <c r="L59" s="17">
        <v>7.0370370370370416E-2</v>
      </c>
    </row>
    <row r="60" spans="2:12" x14ac:dyDescent="0.3">
      <c r="B60" s="19">
        <v>42978</v>
      </c>
      <c r="C60" s="17">
        <v>-1.5798195909537571E-2</v>
      </c>
      <c r="D60" s="17">
        <v>1.8412231966573378E-2</v>
      </c>
      <c r="E60" s="17">
        <v>2.6819810876673511E-2</v>
      </c>
      <c r="F60" s="17">
        <v>2.6792750197005555E-2</v>
      </c>
      <c r="G60" s="17">
        <v>-2.6303854875283639E-3</v>
      </c>
      <c r="H60" s="17">
        <v>8.7040618955511739E-3</v>
      </c>
      <c r="I60" s="17">
        <v>0.65676205437134239</v>
      </c>
      <c r="J60" s="17">
        <v>-7.9136690647481966E-2</v>
      </c>
      <c r="K60" s="17">
        <v>-5.128205128204999E-3</v>
      </c>
      <c r="L60" s="17">
        <v>6.5743944636678098E-2</v>
      </c>
    </row>
    <row r="61" spans="2:12" x14ac:dyDescent="0.3">
      <c r="B61" s="19">
        <v>43008</v>
      </c>
      <c r="C61" s="17">
        <v>-1.3037034049546703E-2</v>
      </c>
      <c r="D61" s="17">
        <v>-1.5529506061516818E-3</v>
      </c>
      <c r="E61" s="17">
        <v>-3.5310532105903292E-3</v>
      </c>
      <c r="F61" s="17">
        <v>-1.304681504221028E-2</v>
      </c>
      <c r="G61" s="17">
        <v>2.2826482357220845E-2</v>
      </c>
      <c r="H61" s="17">
        <v>-9.9712368168743959E-3</v>
      </c>
      <c r="I61" s="17">
        <v>-0.11608785003608568</v>
      </c>
      <c r="J61" s="17">
        <v>0</v>
      </c>
      <c r="K61" s="17">
        <v>9.8510882016036527E-2</v>
      </c>
      <c r="L61" s="17">
        <v>-4.5454545454545525E-2</v>
      </c>
    </row>
    <row r="62" spans="2:12" x14ac:dyDescent="0.3">
      <c r="B62" s="19">
        <v>43039</v>
      </c>
      <c r="C62" s="17">
        <v>5.585068344809252E-2</v>
      </c>
      <c r="D62" s="17">
        <v>4.5032027160369914E-2</v>
      </c>
      <c r="E62" s="17">
        <v>1.3257496073910691E-2</v>
      </c>
      <c r="F62" s="17">
        <v>-7.7760497667185291E-3</v>
      </c>
      <c r="G62" s="17">
        <v>1.0224948875255713E-2</v>
      </c>
      <c r="H62" s="17">
        <v>-2.953709083865963E-2</v>
      </c>
      <c r="I62" s="17">
        <v>0.52345697340034536</v>
      </c>
      <c r="J62" s="17">
        <v>-2.34375E-2</v>
      </c>
      <c r="K62" s="17">
        <v>6.6562391379909602E-2</v>
      </c>
      <c r="L62" s="17">
        <v>5.1020408163265252E-2</v>
      </c>
    </row>
    <row r="63" spans="2:12" x14ac:dyDescent="0.3">
      <c r="B63" s="19">
        <v>43069</v>
      </c>
      <c r="C63" s="17">
        <v>-1.0522190937853781E-2</v>
      </c>
      <c r="D63" s="17">
        <v>1.8724314081964399E-2</v>
      </c>
      <c r="E63" s="17">
        <v>-2.244197806545678E-2</v>
      </c>
      <c r="F63" s="17">
        <v>6.2695924764890609E-3</v>
      </c>
      <c r="G63" s="17">
        <v>-9.6813941207534171E-3</v>
      </c>
      <c r="H63" s="17">
        <v>1.4369823370921075E-2</v>
      </c>
      <c r="I63" s="17">
        <v>0.5245531644694239</v>
      </c>
      <c r="J63" s="17">
        <v>8.0000000000000071E-3</v>
      </c>
      <c r="K63" s="17">
        <v>3.5848134267557397E-2</v>
      </c>
      <c r="L63" s="17">
        <v>-1.6181229773462702E-2</v>
      </c>
    </row>
    <row r="64" spans="2:12" x14ac:dyDescent="0.3">
      <c r="B64" s="19">
        <v>43100</v>
      </c>
      <c r="C64" s="17">
        <v>2.9741212823484187E-2</v>
      </c>
      <c r="D64" s="17">
        <v>4.8479631014395341E-3</v>
      </c>
      <c r="E64" s="17">
        <v>-3.0195149603200466E-3</v>
      </c>
      <c r="F64" s="17">
        <v>9.3457943925232545E-3</v>
      </c>
      <c r="G64" s="17">
        <v>1.3330963384288186E-3</v>
      </c>
      <c r="H64" s="17">
        <v>9.6409247417610366E-3</v>
      </c>
      <c r="I64" s="17">
        <v>0.47998041237113398</v>
      </c>
      <c r="J64" s="17">
        <v>0</v>
      </c>
      <c r="K64" s="17">
        <v>5.1911278905143909E-2</v>
      </c>
      <c r="L64" s="17">
        <v>7.8947368421052655E-2</v>
      </c>
    </row>
    <row r="65" spans="2:12" x14ac:dyDescent="0.3">
      <c r="B65" s="19">
        <v>43131</v>
      </c>
      <c r="C65" s="17">
        <v>4.7195343139582402E-2</v>
      </c>
      <c r="D65" s="17">
        <v>8.6543722894994346E-2</v>
      </c>
      <c r="E65" s="17">
        <v>5.251051192648859E-2</v>
      </c>
      <c r="F65" s="17">
        <v>3.5493827160493874E-2</v>
      </c>
      <c r="G65" s="17">
        <v>-3.1064169699121291E-2</v>
      </c>
      <c r="H65" s="17">
        <v>4.5893013738672828E-2</v>
      </c>
      <c r="I65" s="17">
        <v>-0.30550836211958776</v>
      </c>
      <c r="J65" s="17">
        <v>-3.1746031746031744E-2</v>
      </c>
      <c r="K65" s="17">
        <v>3.2600568266786256E-2</v>
      </c>
      <c r="L65" s="17">
        <v>-3.0487804878048697E-2</v>
      </c>
    </row>
    <row r="66" spans="2:12" x14ac:dyDescent="0.3">
      <c r="B66" s="19">
        <v>43159</v>
      </c>
      <c r="C66" s="17">
        <v>-4.8500593958849092E-2</v>
      </c>
      <c r="D66" s="17">
        <v>-1.3751098922444416E-2</v>
      </c>
      <c r="E66" s="17">
        <v>-6.3612754347852518E-2</v>
      </c>
      <c r="F66" s="17">
        <v>-1.7883755588673611E-2</v>
      </c>
      <c r="G66" s="17">
        <v>-2.2900064120179531E-2</v>
      </c>
      <c r="H66" s="17">
        <v>-1.3974287311346978E-2</v>
      </c>
      <c r="I66" s="17">
        <v>5.6474479914222719E-2</v>
      </c>
      <c r="J66" s="17">
        <v>-8.1967213114754189E-3</v>
      </c>
      <c r="K66" s="17">
        <v>-4.7356987690079566E-2</v>
      </c>
      <c r="L66" s="17">
        <v>-2.2012578616352307E-2</v>
      </c>
    </row>
    <row r="67" spans="2:12" x14ac:dyDescent="0.3">
      <c r="B67" s="19">
        <v>43190</v>
      </c>
      <c r="C67" s="17">
        <v>-3.6134129430993478E-2</v>
      </c>
      <c r="D67" s="17">
        <v>-3.9870623626798496E-2</v>
      </c>
      <c r="E67" s="17">
        <v>-2.7769275893045564E-2</v>
      </c>
      <c r="F67" s="17">
        <v>7.587253414264028E-3</v>
      </c>
      <c r="G67" s="17">
        <v>-3.8436298865660579E-3</v>
      </c>
      <c r="H67" s="17">
        <v>-1.048752834467126E-2</v>
      </c>
      <c r="I67" s="17">
        <v>-0.34457668441399636</v>
      </c>
      <c r="J67" s="17">
        <v>-2.4793388429752095E-2</v>
      </c>
      <c r="K67" s="17">
        <v>6.8257829127394309E-2</v>
      </c>
      <c r="L67" s="17">
        <v>-2.8938906752411508E-2</v>
      </c>
    </row>
    <row r="68" spans="2:12" x14ac:dyDescent="0.3">
      <c r="B68" s="19">
        <v>43220</v>
      </c>
      <c r="C68" s="17">
        <v>6.1861633230172908E-2</v>
      </c>
      <c r="D68" s="17">
        <v>3.7136479601527217E-3</v>
      </c>
      <c r="E68" s="17">
        <v>-2.7348636115170133E-2</v>
      </c>
      <c r="F68" s="17">
        <v>-6.777108433734913E-3</v>
      </c>
      <c r="G68" s="17">
        <v>2.8891398456615702E-2</v>
      </c>
      <c r="H68" s="17">
        <v>-3.6474744581304064E-2</v>
      </c>
      <c r="I68" s="17">
        <v>0.34203169360913144</v>
      </c>
      <c r="J68" s="17">
        <v>2.5423728813559254E-2</v>
      </c>
      <c r="K68" s="17">
        <v>6.9731037427067211E-2</v>
      </c>
      <c r="L68" s="17">
        <v>9.9337748344370258E-3</v>
      </c>
    </row>
    <row r="69" spans="2:12" x14ac:dyDescent="0.3">
      <c r="B69" s="19">
        <v>43251</v>
      </c>
      <c r="C69" s="17">
        <v>-2.9796961641070929E-4</v>
      </c>
      <c r="D69" s="17">
        <v>5.4826457065779266E-2</v>
      </c>
      <c r="E69" s="17">
        <v>4.2962702737847636E-3</v>
      </c>
      <c r="F69" s="17">
        <v>-9.8559514783926883E-3</v>
      </c>
      <c r="G69" s="17">
        <v>-4.7562425683709275E-3</v>
      </c>
      <c r="H69" s="17">
        <v>5.1531067287680088E-3</v>
      </c>
      <c r="I69" s="17">
        <v>-0.18635703762068467</v>
      </c>
      <c r="J69" s="17">
        <v>2.4793388429751984E-2</v>
      </c>
      <c r="K69" s="17">
        <v>3.2193694292935948E-2</v>
      </c>
      <c r="L69" s="17">
        <v>3.2786885245903452E-3</v>
      </c>
    </row>
    <row r="70" spans="2:12" x14ac:dyDescent="0.3">
      <c r="B70" s="19">
        <v>43281</v>
      </c>
      <c r="C70" s="17">
        <v>-2.0351802089203508E-3</v>
      </c>
      <c r="D70" s="17">
        <v>1.0486916111847044E-2</v>
      </c>
      <c r="E70" s="17">
        <v>-8.0134940251632591E-2</v>
      </c>
      <c r="F70" s="17">
        <v>-4.1347626339969357E-2</v>
      </c>
      <c r="G70" s="17">
        <v>1.7002113776307226E-2</v>
      </c>
      <c r="H70" s="17">
        <v>-5.3238686779060185E-3</v>
      </c>
      <c r="I70" s="17">
        <v>-0.15702123030717885</v>
      </c>
      <c r="J70" s="17">
        <v>-9.6774193548387122E-2</v>
      </c>
      <c r="K70" s="17">
        <v>2.3843278773037602E-2</v>
      </c>
      <c r="L70" s="17">
        <v>-3.5947712418300637E-2</v>
      </c>
    </row>
    <row r="71" spans="2:12" x14ac:dyDescent="0.3">
      <c r="B71" s="19">
        <v>43312</v>
      </c>
      <c r="C71" s="17">
        <v>5.9938586748551126E-2</v>
      </c>
      <c r="D71" s="17">
        <v>2.7153164413134867E-2</v>
      </c>
      <c r="E71" s="17">
        <v>1.0178624628395916E-2</v>
      </c>
      <c r="F71" s="17">
        <v>-2.3961661341853069E-2</v>
      </c>
      <c r="G71" s="17">
        <v>1.0844026748599411E-2</v>
      </c>
      <c r="H71" s="17">
        <v>6.9382495787495557E-4</v>
      </c>
      <c r="I71" s="17">
        <v>0.20963678337458957</v>
      </c>
      <c r="J71" s="17">
        <v>-1.7857142857142905E-2</v>
      </c>
      <c r="K71" s="17">
        <v>-6.5332326283987885E-2</v>
      </c>
      <c r="L71" s="17">
        <v>-4.4067796610169574E-2</v>
      </c>
    </row>
    <row r="72" spans="2:12" x14ac:dyDescent="0.3">
      <c r="B72" s="19">
        <v>43343</v>
      </c>
      <c r="C72" s="17">
        <v>2.8529916787742637E-2</v>
      </c>
      <c r="D72" s="17">
        <v>5.8430747872643574E-2</v>
      </c>
      <c r="E72" s="17">
        <v>-5.2548655509042641E-2</v>
      </c>
      <c r="F72" s="17">
        <v>-1.4729950900163713E-2</v>
      </c>
      <c r="G72" s="17">
        <v>-7.509386733416834E-3</v>
      </c>
      <c r="H72" s="17">
        <v>2.208795562599053E-2</v>
      </c>
      <c r="I72" s="17">
        <v>-8.4432082656304308E-2</v>
      </c>
      <c r="J72" s="17">
        <v>-0.10909090909090913</v>
      </c>
      <c r="K72" s="17">
        <v>4.2693602693602672E-2</v>
      </c>
      <c r="L72" s="17">
        <v>-6.0283687943262443E-2</v>
      </c>
    </row>
    <row r="73" spans="2:12" x14ac:dyDescent="0.3">
      <c r="B73" s="19">
        <v>43373</v>
      </c>
      <c r="C73" s="17">
        <v>-6.42138607080176E-2</v>
      </c>
      <c r="D73" s="17">
        <v>-3.5142496946261037E-3</v>
      </c>
      <c r="E73" s="17">
        <v>3.5262894606472805E-2</v>
      </c>
      <c r="F73" s="17">
        <v>-1.744186046511631E-2</v>
      </c>
      <c r="G73" s="17">
        <v>2.3959646910466592E-2</v>
      </c>
      <c r="H73" s="17">
        <v>-1.3470297509448614E-2</v>
      </c>
      <c r="I73" s="17">
        <v>-5.9359796298822376E-2</v>
      </c>
      <c r="J73" s="17">
        <v>4.081632653061229E-2</v>
      </c>
      <c r="K73" s="17">
        <v>6.8457762851976245E-2</v>
      </c>
      <c r="L73" s="17">
        <v>5.2830188679245271E-2</v>
      </c>
    </row>
    <row r="74" spans="2:12" x14ac:dyDescent="0.3">
      <c r="B74" s="19">
        <v>43404</v>
      </c>
      <c r="C74" s="17">
        <v>-4.975549954484948E-2</v>
      </c>
      <c r="D74" s="17">
        <v>-8.6599411352120126E-2</v>
      </c>
      <c r="E74" s="17">
        <v>-7.7468903983238468E-2</v>
      </c>
      <c r="F74" s="17">
        <v>2.8740490278951869E-2</v>
      </c>
      <c r="G74" s="17">
        <v>-6.5974665728359971E-3</v>
      </c>
      <c r="H74" s="17">
        <v>-2.6227897838899894E-2</v>
      </c>
      <c r="I74" s="17">
        <v>-4.7959214501510528E-2</v>
      </c>
      <c r="J74" s="17">
        <v>0.10784313725490202</v>
      </c>
      <c r="K74" s="17">
        <v>-8.7645067698259194E-2</v>
      </c>
      <c r="L74" s="17">
        <v>-4.6594982078853042E-2</v>
      </c>
    </row>
    <row r="75" spans="2:12" x14ac:dyDescent="0.3">
      <c r="B75" s="19">
        <v>43434</v>
      </c>
      <c r="C75" s="17">
        <v>4.7190610979531256E-2</v>
      </c>
      <c r="D75" s="17">
        <v>-2.5964892135895701E-3</v>
      </c>
      <c r="E75" s="17">
        <v>-5.6077279121825585E-3</v>
      </c>
      <c r="F75" s="17">
        <v>6.5735414954806171E-3</v>
      </c>
      <c r="G75" s="17">
        <v>4.6931727618877428E-3</v>
      </c>
      <c r="H75" s="17">
        <v>9.6842530011096439E-3</v>
      </c>
      <c r="I75" s="17">
        <v>-0.37651031097134313</v>
      </c>
      <c r="J75" s="17">
        <v>-8.8495575221238965E-2</v>
      </c>
      <c r="K75" s="17">
        <v>-0.22207499668742547</v>
      </c>
      <c r="L75" s="17">
        <v>4.5112781954887105E-2</v>
      </c>
    </row>
    <row r="76" spans="2:12" x14ac:dyDescent="0.3">
      <c r="B76" s="19">
        <v>43465</v>
      </c>
      <c r="C76" s="17">
        <v>-1.3055370400165689E-3</v>
      </c>
      <c r="D76" s="17">
        <v>-8.9083193145498396E-2</v>
      </c>
      <c r="E76" s="17">
        <v>-3.6431402284417103E-2</v>
      </c>
      <c r="F76" s="17">
        <v>4.4081632653061309E-2</v>
      </c>
      <c r="G76" s="17">
        <v>-3.4373347435219359E-2</v>
      </c>
      <c r="H76" s="17">
        <v>1.7584174243181261E-2</v>
      </c>
      <c r="I76" s="17">
        <v>-3.0245193469990328E-2</v>
      </c>
      <c r="J76" s="17">
        <v>-9.7087378640776656E-3</v>
      </c>
      <c r="K76" s="17">
        <v>-8.3631408618634051E-2</v>
      </c>
      <c r="L76" s="17">
        <v>-5.3956834532374098E-2</v>
      </c>
    </row>
    <row r="77" spans="2:12" x14ac:dyDescent="0.3">
      <c r="B77" s="19">
        <v>43496</v>
      </c>
      <c r="C77" s="17">
        <v>-2.909077518630343E-3</v>
      </c>
      <c r="D77" s="17">
        <v>9.1133133332385485E-2</v>
      </c>
      <c r="E77" s="17">
        <v>3.6359251840553775E-2</v>
      </c>
      <c r="F77" s="17">
        <v>3.205629397967158E-2</v>
      </c>
      <c r="G77" s="17">
        <v>-6.297918948521386E-3</v>
      </c>
      <c r="H77" s="17">
        <v>-1.2862052037309613E-2</v>
      </c>
      <c r="I77" s="17">
        <v>-0.10336421129976114</v>
      </c>
      <c r="J77" s="17">
        <v>3.9215686274509887E-2</v>
      </c>
      <c r="K77" s="17">
        <v>0.15037174721189595</v>
      </c>
      <c r="L77" s="17">
        <v>6.083650190114076E-2</v>
      </c>
    </row>
    <row r="78" spans="2:12" x14ac:dyDescent="0.3">
      <c r="B78" s="19">
        <v>43524</v>
      </c>
      <c r="C78" s="17">
        <v>-3.5500117718206825E-3</v>
      </c>
      <c r="D78" s="17">
        <v>2.7608863098030234E-2</v>
      </c>
      <c r="E78" s="17">
        <v>0.13788795392228126</v>
      </c>
      <c r="F78" s="17">
        <v>-7.575757575757347E-4</v>
      </c>
      <c r="G78" s="17">
        <v>2.2963167080003677E-2</v>
      </c>
      <c r="H78" s="17">
        <v>-3.8790531131888129E-3</v>
      </c>
      <c r="I78" s="17">
        <v>0.11169189975444938</v>
      </c>
      <c r="J78" s="17">
        <v>-0.10377358490566035</v>
      </c>
      <c r="K78" s="17">
        <v>6.6892874454677731E-2</v>
      </c>
      <c r="L78" s="17">
        <v>5.7347670250896154E-2</v>
      </c>
    </row>
    <row r="79" spans="2:12" x14ac:dyDescent="0.3">
      <c r="B79" s="19">
        <v>43555</v>
      </c>
      <c r="C79" s="17">
        <v>7.7034977993977183E-2</v>
      </c>
      <c r="D79" s="17">
        <v>3.9625052659164606E-2</v>
      </c>
      <c r="E79" s="17">
        <v>5.0937284359924284E-2</v>
      </c>
      <c r="F79" s="17">
        <v>-2.1986353297952954E-2</v>
      </c>
      <c r="G79" s="17">
        <v>-4.7589117356559019E-3</v>
      </c>
      <c r="H79" s="17">
        <v>2.9955067398901303E-3</v>
      </c>
      <c r="I79" s="17">
        <v>9.6660734406756488E-2</v>
      </c>
      <c r="J79" s="17">
        <v>0</v>
      </c>
      <c r="K79" s="17">
        <v>3.574132969862176E-2</v>
      </c>
      <c r="L79" s="17">
        <v>-3.3898305084746339E-3</v>
      </c>
    </row>
    <row r="80" spans="2:12" x14ac:dyDescent="0.3">
      <c r="B80" s="19">
        <v>43585</v>
      </c>
      <c r="C80" s="17">
        <v>1.0689183492631482E-2</v>
      </c>
      <c r="D80" s="17">
        <v>5.4574136339796464E-2</v>
      </c>
      <c r="E80" s="17">
        <v>-4.0181405338106657E-3</v>
      </c>
      <c r="F80" s="17">
        <v>-5.4263565891472521E-3</v>
      </c>
      <c r="G80" s="17">
        <v>5.1425478166726712E-3</v>
      </c>
      <c r="H80" s="17">
        <v>-2.3394723743155765E-2</v>
      </c>
      <c r="I80" s="17">
        <v>0.25714182830804666</v>
      </c>
      <c r="J80" s="17">
        <v>-3.157894736842104E-2</v>
      </c>
      <c r="K80" s="17">
        <v>6.448311156601827E-2</v>
      </c>
      <c r="L80" s="17">
        <v>-1.3605442176870763E-2</v>
      </c>
    </row>
    <row r="81" spans="2:12" x14ac:dyDescent="0.3">
      <c r="B81" s="19">
        <v>43616</v>
      </c>
      <c r="C81" s="17">
        <v>1.4866170418321056E-2</v>
      </c>
      <c r="D81" s="17">
        <v>-8.3981669249729496E-2</v>
      </c>
      <c r="E81" s="17">
        <v>-5.8357057437698034E-2</v>
      </c>
      <c r="F81" s="17">
        <v>7.7942322681214815E-3</v>
      </c>
      <c r="G81" s="17">
        <v>-2.8273943093079512E-2</v>
      </c>
      <c r="H81" s="17">
        <v>1.8246687054026545E-2</v>
      </c>
      <c r="I81" s="17">
        <v>0.62293598128610306</v>
      </c>
      <c r="J81" s="17">
        <v>0.14130434782608692</v>
      </c>
      <c r="K81" s="17">
        <v>-0.11414835164835169</v>
      </c>
      <c r="L81" s="17">
        <v>-8.6206896551724088E-2</v>
      </c>
    </row>
    <row r="82" spans="2:12" x14ac:dyDescent="0.3">
      <c r="B82" s="19">
        <v>43646</v>
      </c>
      <c r="C82" s="17">
        <v>-1.1234777065789792E-2</v>
      </c>
      <c r="D82" s="17">
        <v>7.6195713780661034E-2</v>
      </c>
      <c r="E82" s="17">
        <v>2.7661506150989723E-2</v>
      </c>
      <c r="F82" s="17">
        <v>9.4354215003866981E-2</v>
      </c>
      <c r="G82" s="17">
        <v>-3.5100683539627253E-3</v>
      </c>
      <c r="H82" s="17">
        <v>2.5327860646711331E-2</v>
      </c>
      <c r="I82" s="17">
        <v>0.3394117598609705</v>
      </c>
      <c r="J82" s="17">
        <v>2.857142857142847E-2</v>
      </c>
      <c r="K82" s="17">
        <v>3.1942936889440166E-2</v>
      </c>
      <c r="L82" s="17">
        <v>2.2641509433962259E-2</v>
      </c>
    </row>
    <row r="83" spans="2:12" x14ac:dyDescent="0.3">
      <c r="B83" s="19">
        <v>43677</v>
      </c>
      <c r="C83" s="17">
        <v>-5.6905465757898344E-2</v>
      </c>
      <c r="D83" s="17">
        <v>2.3164925929595181E-2</v>
      </c>
      <c r="E83" s="17">
        <v>-1.5567134261002424E-2</v>
      </c>
      <c r="F83" s="17">
        <v>1.2014134275618371E-2</v>
      </c>
      <c r="G83" s="17">
        <v>7.9718205413421561E-3</v>
      </c>
      <c r="H83" s="17">
        <v>-1.7965241163835133E-2</v>
      </c>
      <c r="I83" s="17">
        <v>-0.11901921546373095</v>
      </c>
      <c r="J83" s="17">
        <v>-7.407407407407407E-2</v>
      </c>
      <c r="K83" s="17">
        <v>-2.0736288504883515E-2</v>
      </c>
      <c r="L83" s="17">
        <v>-1.8450184501844991E-2</v>
      </c>
    </row>
    <row r="84" spans="2:12" x14ac:dyDescent="0.3">
      <c r="B84" s="19">
        <v>43708</v>
      </c>
      <c r="C84" s="17">
        <v>-8.5222162259399603E-3</v>
      </c>
      <c r="D84" s="17">
        <v>-2.0102487265536761E-2</v>
      </c>
      <c r="E84" s="17">
        <v>-1.5778076210454572E-2</v>
      </c>
      <c r="F84" s="17">
        <v>6.9134078212290451E-2</v>
      </c>
      <c r="G84" s="17">
        <v>-2.2530807430568234E-2</v>
      </c>
      <c r="H84" s="17">
        <v>3.9769337840525054E-3</v>
      </c>
      <c r="I84" s="17">
        <v>-5.3933319240418554E-2</v>
      </c>
      <c r="J84" s="17">
        <v>-6.0000000000000053E-2</v>
      </c>
      <c r="K84" s="17">
        <v>-7.2732852539512116E-2</v>
      </c>
      <c r="L84" s="17">
        <v>-4.8872180451127956E-2</v>
      </c>
    </row>
    <row r="85" spans="2:12" x14ac:dyDescent="0.3">
      <c r="B85" s="19">
        <v>43738</v>
      </c>
      <c r="C85" s="17">
        <v>4.0931667158052409E-2</v>
      </c>
      <c r="D85" s="17">
        <v>7.5997919646340062E-3</v>
      </c>
      <c r="E85" s="17">
        <v>6.5665790034876714E-3</v>
      </c>
      <c r="F85" s="17">
        <v>-2.7433050293925509E-2</v>
      </c>
      <c r="G85" s="17">
        <v>1.6652554332486469E-2</v>
      </c>
      <c r="H85" s="17">
        <v>-7.9223608635373699E-3</v>
      </c>
      <c r="I85" s="17">
        <v>-0.12940829275490628</v>
      </c>
      <c r="J85" s="17">
        <v>7.4468085106383031E-2</v>
      </c>
      <c r="K85" s="17">
        <v>5.7918252523581071E-3</v>
      </c>
      <c r="L85" s="17">
        <v>1.1857707509881577E-2</v>
      </c>
    </row>
    <row r="86" spans="2:12" x14ac:dyDescent="0.3">
      <c r="B86" s="19">
        <v>43769</v>
      </c>
      <c r="C86" s="17">
        <v>3.5121509091939007E-2</v>
      </c>
      <c r="D86" s="17">
        <v>4.3148868629386605E-2</v>
      </c>
      <c r="E86" s="17">
        <v>8.2152652914997404E-3</v>
      </c>
      <c r="F86" s="17">
        <v>6.0443250503694479E-3</v>
      </c>
      <c r="G86" s="17">
        <v>-3.7016472330198003E-4</v>
      </c>
      <c r="H86" s="17">
        <v>1.1678977839888249E-2</v>
      </c>
      <c r="I86" s="17">
        <v>0.11268644067796618</v>
      </c>
      <c r="J86" s="17">
        <v>9.9009900990099098E-3</v>
      </c>
      <c r="K86" s="17">
        <v>-9.049029285949417E-3</v>
      </c>
      <c r="L86" s="17">
        <v>2.734375E-2</v>
      </c>
    </row>
    <row r="87" spans="2:12" x14ac:dyDescent="0.3">
      <c r="B87" s="19">
        <v>43799</v>
      </c>
      <c r="C87" s="17">
        <v>1.5036897650589909E-2</v>
      </c>
      <c r="D87" s="17">
        <v>3.9567878097387155E-2</v>
      </c>
      <c r="E87" s="17">
        <v>-1.9485731256564165E-2</v>
      </c>
      <c r="F87" s="17">
        <v>-2.603471295060078E-2</v>
      </c>
      <c r="G87" s="17">
        <v>1.3793741899648326E-2</v>
      </c>
      <c r="H87" s="17">
        <v>-1.3714849531327067E-2</v>
      </c>
      <c r="I87" s="17">
        <v>-0.17907492174230955</v>
      </c>
      <c r="J87" s="17">
        <v>0.16666666666666674</v>
      </c>
      <c r="K87" s="17">
        <v>3.6526647849908667E-2</v>
      </c>
      <c r="L87" s="17">
        <v>3.8022813688214363E-3</v>
      </c>
    </row>
    <row r="88" spans="2:12" x14ac:dyDescent="0.3">
      <c r="B88" s="19">
        <v>43830</v>
      </c>
      <c r="C88" s="17">
        <v>9.3231199273395848E-3</v>
      </c>
      <c r="D88" s="17">
        <v>3.919468709578755E-2</v>
      </c>
      <c r="E88" s="17">
        <v>6.2027806378822881E-2</v>
      </c>
      <c r="F88" s="17">
        <v>4.3865661411925938E-2</v>
      </c>
      <c r="G88" s="17">
        <v>-8.2184275408638818E-3</v>
      </c>
      <c r="H88" s="17">
        <v>3.3213285314125596E-2</v>
      </c>
      <c r="I88" s="17">
        <v>-5.1319094228589934E-2</v>
      </c>
      <c r="J88" s="17">
        <v>9.243697478991586E-2</v>
      </c>
      <c r="K88" s="17">
        <v>5.7184046131667499E-2</v>
      </c>
      <c r="L88" s="17">
        <v>5.6818181818181879E-2</v>
      </c>
    </row>
    <row r="89" spans="2:12" x14ac:dyDescent="0.3">
      <c r="B89" s="19">
        <v>43861</v>
      </c>
      <c r="C89" s="17">
        <v>-1.6957788378963667E-2</v>
      </c>
      <c r="D89" s="17">
        <v>2.9593258728030314E-2</v>
      </c>
      <c r="E89" s="17">
        <v>-2.4128822303617792E-2</v>
      </c>
      <c r="F89" s="17">
        <v>3.2173342087984169E-2</v>
      </c>
      <c r="G89" s="17">
        <v>-2.1176687229537139E-3</v>
      </c>
      <c r="H89" s="17">
        <v>5.0348567002325151E-3</v>
      </c>
      <c r="I89" s="17">
        <v>0.31099856798574965</v>
      </c>
      <c r="J89" s="17">
        <v>-0.20769230769230773</v>
      </c>
      <c r="K89" s="17">
        <v>-0.11878787878787889</v>
      </c>
      <c r="L89" s="17">
        <v>-9.6774193548387122E-2</v>
      </c>
    </row>
    <row r="90" spans="2:12" x14ac:dyDescent="0.3">
      <c r="B90" s="19">
        <v>43890</v>
      </c>
      <c r="C90" s="17">
        <v>-6.3563253943705544E-2</v>
      </c>
      <c r="D90" s="17">
        <v>-5.890890406616911E-2</v>
      </c>
      <c r="E90" s="17">
        <v>-3.232769749427189E-2</v>
      </c>
      <c r="F90" s="17">
        <v>4.3256997455470847E-2</v>
      </c>
      <c r="G90" s="17">
        <v>-2.8603063295811193E-3</v>
      </c>
      <c r="H90" s="17">
        <v>-2.3121387283236983E-3</v>
      </c>
      <c r="I90" s="17">
        <v>-7.9891941430976665E-2</v>
      </c>
      <c r="J90" s="17">
        <v>6.7961165048543659E-2</v>
      </c>
      <c r="K90" s="17">
        <v>-0.13136176066024752</v>
      </c>
      <c r="L90" s="17">
        <v>1.1904761904761862E-2</v>
      </c>
    </row>
    <row r="91" spans="2:12" x14ac:dyDescent="0.3">
      <c r="B91" s="19">
        <v>43921</v>
      </c>
      <c r="C91" s="17">
        <v>-0.23246367755038277</v>
      </c>
      <c r="D91" s="17">
        <v>-7.6618178337309994E-2</v>
      </c>
      <c r="E91" s="17">
        <v>-4.5136766475814105E-2</v>
      </c>
      <c r="F91" s="17">
        <v>-1.4634146341463428E-2</v>
      </c>
      <c r="G91" s="17">
        <v>-4.9967613583787873E-3</v>
      </c>
      <c r="H91" s="17">
        <v>4.6349942062571259E-3</v>
      </c>
      <c r="I91" s="17">
        <v>-0.25017170270010458</v>
      </c>
      <c r="J91" s="17">
        <v>9.0909090909090828E-2</v>
      </c>
      <c r="K91" s="17">
        <v>-0.54988123515439435</v>
      </c>
      <c r="L91" s="17">
        <v>-0.12156862745098029</v>
      </c>
    </row>
    <row r="92" spans="2:12" x14ac:dyDescent="0.3">
      <c r="B92" s="19">
        <v>43951</v>
      </c>
      <c r="C92" s="17">
        <v>0.14680003489284976</v>
      </c>
      <c r="D92" s="17">
        <v>0.15191783451718188</v>
      </c>
      <c r="E92" s="17">
        <v>3.9917882299368213E-2</v>
      </c>
      <c r="F92" s="17">
        <v>6.4356435643564414E-2</v>
      </c>
      <c r="G92" s="17">
        <v>-3.3479029108155478E-3</v>
      </c>
      <c r="H92" s="17">
        <v>-4.6136101499422155E-3</v>
      </c>
      <c r="I92" s="17">
        <v>0.36275157937010549</v>
      </c>
      <c r="J92" s="17">
        <v>-0.125</v>
      </c>
      <c r="K92" s="17">
        <v>0.11125769569041344</v>
      </c>
      <c r="L92" s="17">
        <v>4.9107142857142794E-2</v>
      </c>
    </row>
    <row r="93" spans="2:12" x14ac:dyDescent="0.3">
      <c r="B93" s="19">
        <v>43982</v>
      </c>
      <c r="C93" s="17">
        <v>-2.8357285570847601E-2</v>
      </c>
      <c r="D93" s="17">
        <v>6.1665394516533079E-2</v>
      </c>
      <c r="E93" s="17">
        <v>-2.7030691635365756E-3</v>
      </c>
      <c r="F93" s="17">
        <v>-5.8139534883716593E-4</v>
      </c>
      <c r="G93" s="17">
        <v>5.5985816926378273E-3</v>
      </c>
      <c r="H93" s="17">
        <v>4.2487446890691061E-3</v>
      </c>
      <c r="I93" s="17">
        <v>7.7679003557912019E-2</v>
      </c>
      <c r="J93" s="17">
        <v>-8.5714285714285743E-2</v>
      </c>
      <c r="K93" s="17">
        <v>0.39810051444400463</v>
      </c>
      <c r="L93" s="17">
        <v>3.4042553191489411E-2</v>
      </c>
    </row>
    <row r="94" spans="2:12" x14ac:dyDescent="0.3">
      <c r="B94" s="19">
        <v>44012</v>
      </c>
      <c r="C94" s="17">
        <v>7.5342108284709441E-2</v>
      </c>
      <c r="D94" s="17">
        <v>6.2929005507805336E-2</v>
      </c>
      <c r="E94" s="17">
        <v>4.6390816109881605E-2</v>
      </c>
      <c r="F94" s="17">
        <v>3.1413612565444948E-2</v>
      </c>
      <c r="G94" s="17">
        <v>1.3918530203211876E-3</v>
      </c>
      <c r="H94" s="17">
        <v>1.4903846153846212E-2</v>
      </c>
      <c r="I94" s="17">
        <v>-3.824916490673036E-2</v>
      </c>
      <c r="J94" s="17">
        <v>4.1666666666666741E-2</v>
      </c>
      <c r="K94" s="17">
        <v>0.16473252193603161</v>
      </c>
      <c r="L94" s="17">
        <v>0.11522633744855959</v>
      </c>
    </row>
    <row r="95" spans="2:12" x14ac:dyDescent="0.3">
      <c r="B95" s="19">
        <v>44043</v>
      </c>
      <c r="C95" s="17">
        <v>7.4873084128478595E-2</v>
      </c>
      <c r="D95" s="17">
        <v>7.3746289449976965E-2</v>
      </c>
      <c r="E95" s="17">
        <v>0.10900097936990827</v>
      </c>
      <c r="F95" s="17">
        <v>0.11167512690355319</v>
      </c>
      <c r="G95" s="17">
        <v>-1.8902891030392888E-2</v>
      </c>
      <c r="H95" s="17">
        <v>3.7612505921364114E-2</v>
      </c>
      <c r="I95" s="17">
        <v>0.24015091450911785</v>
      </c>
      <c r="J95" s="17">
        <v>0.18999999999999995</v>
      </c>
      <c r="K95" s="17">
        <v>5.2247873633049835E-2</v>
      </c>
      <c r="L95" s="17">
        <v>5.5350553505534972E-2</v>
      </c>
    </row>
    <row r="96" spans="2:12" x14ac:dyDescent="0.3">
      <c r="B96" s="19">
        <v>44074</v>
      </c>
      <c r="C96" s="17">
        <v>2.8360628349791472E-2</v>
      </c>
      <c r="D96" s="17">
        <v>0.11047434961690406</v>
      </c>
      <c r="E96" s="17">
        <v>2.588242651487227E-2</v>
      </c>
      <c r="F96" s="17">
        <v>-4.0588533739218668E-3</v>
      </c>
      <c r="G96" s="17">
        <v>9.4446543256632154E-5</v>
      </c>
      <c r="H96" s="17">
        <v>1.0135135135135309E-2</v>
      </c>
      <c r="I96" s="17">
        <v>3.0001102268468527E-2</v>
      </c>
      <c r="J96" s="17">
        <v>9.243697478991586E-2</v>
      </c>
      <c r="K96" s="17">
        <v>4.5727482678983966E-2</v>
      </c>
      <c r="L96" s="17">
        <v>6.2937062937062915E-2</v>
      </c>
    </row>
    <row r="97" spans="2:12" x14ac:dyDescent="0.3">
      <c r="B97" s="19">
        <v>44104</v>
      </c>
      <c r="C97" s="17">
        <v>-1.2289791437980258E-2</v>
      </c>
      <c r="D97" s="17">
        <v>-5.7192400108994623E-2</v>
      </c>
      <c r="E97" s="17">
        <v>-5.2309266707453839E-2</v>
      </c>
      <c r="F97" s="17">
        <v>-3.8206826286296458E-2</v>
      </c>
      <c r="G97" s="17">
        <v>-4.1552554537727104E-3</v>
      </c>
      <c r="H97" s="17">
        <v>-1.8801410105758087E-2</v>
      </c>
      <c r="I97" s="17">
        <v>-8.2956422130273766E-2</v>
      </c>
      <c r="J97" s="17">
        <v>-0.14615384615384619</v>
      </c>
      <c r="K97" s="17">
        <v>-9.5627208480565384E-2</v>
      </c>
      <c r="L97" s="17">
        <v>-3.2894736842106198E-3</v>
      </c>
    </row>
    <row r="98" spans="2:12" x14ac:dyDescent="0.3">
      <c r="B98" s="19">
        <v>44135</v>
      </c>
      <c r="C98" s="17">
        <v>3.5105422958777721E-2</v>
      </c>
      <c r="D98" s="17">
        <v>-3.1976535418451024E-2</v>
      </c>
      <c r="E98" s="17">
        <v>2.0137647864681973E-3</v>
      </c>
      <c r="F98" s="17">
        <v>-7.4152542372881713E-3</v>
      </c>
      <c r="G98" s="17">
        <v>-7.6813655761024391E-3</v>
      </c>
      <c r="H98" s="17">
        <v>4.5140488254262756E-3</v>
      </c>
      <c r="I98" s="17">
        <v>0.29206927134388283</v>
      </c>
      <c r="J98" s="17">
        <v>-6.3063063063063085E-2</v>
      </c>
      <c r="K98" s="17">
        <v>-8.5225885225885256E-2</v>
      </c>
      <c r="L98" s="17">
        <v>3.3003300330034513E-3</v>
      </c>
    </row>
    <row r="99" spans="2:12" x14ac:dyDescent="0.3">
      <c r="B99" s="19">
        <v>44165</v>
      </c>
      <c r="C99" s="17">
        <v>0.11394128358414091</v>
      </c>
      <c r="D99" s="17">
        <v>0.10995887975608309</v>
      </c>
      <c r="E99" s="17">
        <v>5.1859486607748639E-2</v>
      </c>
      <c r="F99" s="17">
        <v>-5.6563500533617916E-2</v>
      </c>
      <c r="G99" s="17">
        <v>-3.535932721712598E-3</v>
      </c>
      <c r="H99" s="17">
        <v>8.5289801907555418E-3</v>
      </c>
      <c r="I99" s="17">
        <v>0.4000173410404626</v>
      </c>
      <c r="J99" s="17">
        <v>0.16346153846153855</v>
      </c>
      <c r="K99" s="17">
        <v>0.27042178323545119</v>
      </c>
      <c r="L99" s="17">
        <v>0.125</v>
      </c>
    </row>
    <row r="100" spans="2:12" x14ac:dyDescent="0.3">
      <c r="B100" s="19">
        <v>44196</v>
      </c>
      <c r="C100" s="17">
        <v>7.8094217342190353E-2</v>
      </c>
      <c r="D100" s="17">
        <v>5.0533406366968014E-2</v>
      </c>
      <c r="E100" s="17">
        <v>2.3974077609553834E-2</v>
      </c>
      <c r="F100" s="17">
        <v>6.84389140271493E-2</v>
      </c>
      <c r="G100" s="17">
        <v>-9.8782008247818576E-3</v>
      </c>
      <c r="H100" s="17">
        <v>2.6916431754114845E-2</v>
      </c>
      <c r="I100" s="17">
        <v>0.49603844708777323</v>
      </c>
      <c r="J100" s="17">
        <v>5.7851239669421517E-2</v>
      </c>
      <c r="K100" s="17">
        <v>8.8463963017440417E-2</v>
      </c>
      <c r="L100" s="17">
        <v>2.631578947368407E-2</v>
      </c>
    </row>
    <row r="101" spans="2:12" x14ac:dyDescent="0.3">
      <c r="B101" s="19">
        <v>44227</v>
      </c>
      <c r="C101" s="17">
        <v>-2.4828794678777633E-2</v>
      </c>
      <c r="D101" s="17">
        <v>2.8785842641529946E-3</v>
      </c>
      <c r="E101" s="17">
        <v>2.8792687781955539E-3</v>
      </c>
      <c r="F101" s="17">
        <v>-2.2763366860772849E-2</v>
      </c>
      <c r="G101" s="17">
        <v>1.394808213870613E-2</v>
      </c>
      <c r="H101" s="17">
        <v>-5.7557779155228417E-3</v>
      </c>
      <c r="I101" s="17">
        <v>0.11500779643709724</v>
      </c>
      <c r="J101" s="17">
        <v>-3.90625E-2</v>
      </c>
      <c r="K101" s="17">
        <v>7.8764478764478785E-2</v>
      </c>
      <c r="L101" s="17">
        <v>1.7094017094017033E-2</v>
      </c>
    </row>
    <row r="102" spans="2:12" x14ac:dyDescent="0.3">
      <c r="B102" s="19">
        <v>44255</v>
      </c>
      <c r="C102" s="17">
        <v>6.5608818740557018E-2</v>
      </c>
      <c r="D102" s="17">
        <v>-1.2332326012851613E-3</v>
      </c>
      <c r="E102" s="17">
        <v>7.4678964173320317E-3</v>
      </c>
      <c r="F102" s="17">
        <v>-4.33369447453954E-2</v>
      </c>
      <c r="G102" s="17">
        <v>1.8150554069545244E-2</v>
      </c>
      <c r="H102" s="17">
        <v>-1.9771998574991123E-2</v>
      </c>
      <c r="I102" s="17">
        <v>0.3358879875252927</v>
      </c>
      <c r="J102" s="17">
        <v>0.11382113821138207</v>
      </c>
      <c r="K102" s="17">
        <v>0.18342877594846074</v>
      </c>
      <c r="L102" s="17">
        <v>0.14565826330532206</v>
      </c>
    </row>
    <row r="103" spans="2:12" x14ac:dyDescent="0.3">
      <c r="B103" s="19">
        <v>44286</v>
      </c>
      <c r="C103" s="17">
        <v>1.111902623346861E-2</v>
      </c>
      <c r="D103" s="17">
        <v>1.409821030191849E-2</v>
      </c>
      <c r="E103" s="17">
        <v>-1.9141453698239497E-2</v>
      </c>
      <c r="F103" s="17">
        <v>-4.8131370328425849E-2</v>
      </c>
      <c r="G103" s="17">
        <v>3.8656408331769532E-2</v>
      </c>
      <c r="H103" s="17">
        <v>-3.7343267308740602E-2</v>
      </c>
      <c r="I103" s="17">
        <v>0.36528634989718101</v>
      </c>
      <c r="J103" s="17">
        <v>-9.4890510948905105E-2</v>
      </c>
      <c r="K103" s="17">
        <v>-3.9165280508090095E-2</v>
      </c>
      <c r="L103" s="17">
        <v>-2.2004889975550057E-2</v>
      </c>
    </row>
    <row r="104" spans="2:12" x14ac:dyDescent="0.3">
      <c r="B104" s="19">
        <v>44316</v>
      </c>
      <c r="C104" s="17">
        <v>-4.0569884348601315E-3</v>
      </c>
      <c r="D104" s="17">
        <v>5.8765116748042967E-2</v>
      </c>
      <c r="E104" s="17">
        <v>1.4366726163643762E-3</v>
      </c>
      <c r="F104" s="17">
        <v>5.3539559785841684E-2</v>
      </c>
      <c r="G104" s="17">
        <v>-1.2917795844625157E-2</v>
      </c>
      <c r="H104" s="17">
        <v>3.3034450212364286E-2</v>
      </c>
      <c r="I104" s="17">
        <v>-3.6422718770918072E-2</v>
      </c>
      <c r="J104" s="17">
        <v>0.12903225806451624</v>
      </c>
      <c r="K104" s="17">
        <v>5.8388416745357219E-2</v>
      </c>
      <c r="L104" s="17">
        <v>0.12000000000000011</v>
      </c>
    </row>
    <row r="105" spans="2:12" x14ac:dyDescent="0.3">
      <c r="B105" s="19">
        <v>44347</v>
      </c>
      <c r="C105" s="17">
        <v>6.5046373820150105E-2</v>
      </c>
      <c r="D105" s="17">
        <v>-1.2571460727983208E-2</v>
      </c>
      <c r="E105" s="17">
        <v>4.8920198706276175E-2</v>
      </c>
      <c r="F105" s="17">
        <v>7.6792772444946422E-2</v>
      </c>
      <c r="G105" s="17">
        <v>2.4709435343646113E-3</v>
      </c>
      <c r="H105" s="17">
        <v>1.5623572407492015E-2</v>
      </c>
      <c r="I105" s="17">
        <v>-0.35415374919238274</v>
      </c>
      <c r="J105" s="17">
        <v>0.15714285714285725</v>
      </c>
      <c r="K105" s="17">
        <v>3.0780669144981232E-2</v>
      </c>
      <c r="L105" s="17">
        <v>4.4642857142856984E-2</v>
      </c>
    </row>
    <row r="106" spans="2:12" x14ac:dyDescent="0.3">
      <c r="B106" s="19">
        <v>44377</v>
      </c>
      <c r="C106" s="17">
        <v>8.9008393870164682E-3</v>
      </c>
      <c r="D106" s="17">
        <v>6.3441300959850233E-2</v>
      </c>
      <c r="E106" s="17">
        <v>-6.7156554958870407E-3</v>
      </c>
      <c r="F106" s="17">
        <v>-7.7608809648662791E-2</v>
      </c>
      <c r="G106" s="17">
        <v>1.4241373014423742E-2</v>
      </c>
      <c r="H106" s="17">
        <v>-2.7797768981647986E-2</v>
      </c>
      <c r="I106" s="17">
        <v>-5.7487418885818431E-2</v>
      </c>
      <c r="J106" s="17">
        <v>-1.851851851851849E-2</v>
      </c>
      <c r="K106" s="17">
        <v>8.3814195037507311E-2</v>
      </c>
      <c r="L106" s="17">
        <v>-8.119658119658113E-2</v>
      </c>
    </row>
    <row r="107" spans="2:12" x14ac:dyDescent="0.3">
      <c r="B107" s="19">
        <v>44408</v>
      </c>
      <c r="C107" s="17">
        <v>2.6428775880162902E-3</v>
      </c>
      <c r="D107" s="17">
        <v>2.783274246296763E-2</v>
      </c>
      <c r="E107" s="17">
        <v>-5.3976320430207614E-2</v>
      </c>
      <c r="F107" s="17">
        <v>3.8658328595793101E-2</v>
      </c>
      <c r="G107" s="17">
        <v>-1.2601260126012481E-2</v>
      </c>
      <c r="H107" s="17">
        <v>2.1560099935227228E-2</v>
      </c>
      <c r="I107" s="17">
        <v>0.2013034112889045</v>
      </c>
      <c r="J107" s="17">
        <v>0.13207547169811318</v>
      </c>
      <c r="K107" s="17">
        <v>1.5972314654598696E-2</v>
      </c>
      <c r="L107" s="17">
        <v>4.1860465116279277E-2</v>
      </c>
    </row>
    <row r="108" spans="2:12" x14ac:dyDescent="0.3">
      <c r="B108" s="19">
        <v>44439</v>
      </c>
      <c r="C108" s="17">
        <v>8.6858190515160638E-2</v>
      </c>
      <c r="D108" s="17">
        <v>4.1618593707177132E-2</v>
      </c>
      <c r="E108" s="17">
        <v>4.3146122924835772E-2</v>
      </c>
      <c r="F108" s="17">
        <v>-4.9261083743842304E-3</v>
      </c>
      <c r="G108" s="17">
        <v>2.9170464904284543E-3</v>
      </c>
      <c r="H108" s="17">
        <v>-1.0507246376811663E-2</v>
      </c>
      <c r="I108" s="17">
        <v>0.13158448454429772</v>
      </c>
      <c r="J108" s="17">
        <v>7.2222222222222188E-2</v>
      </c>
      <c r="K108" s="17">
        <v>-4.3757369317437456E-2</v>
      </c>
      <c r="L108" s="17">
        <v>-2.6785714285714302E-2</v>
      </c>
    </row>
    <row r="109" spans="2:12" x14ac:dyDescent="0.3">
      <c r="B109" s="19">
        <v>44469</v>
      </c>
      <c r="C109" s="17">
        <v>2.8364716732235173E-2</v>
      </c>
      <c r="D109" s="17">
        <v>-5.7300781453052174E-2</v>
      </c>
      <c r="E109" s="17">
        <v>6.8360634301898315E-3</v>
      </c>
      <c r="F109" s="17">
        <v>-4.8404840484048361E-2</v>
      </c>
      <c r="G109" s="17">
        <v>1.1361570623523054E-2</v>
      </c>
      <c r="H109" s="17">
        <v>-1.7667521054558821E-2</v>
      </c>
      <c r="I109" s="17">
        <v>-7.5837551140243931E-2</v>
      </c>
      <c r="J109" s="17">
        <v>5.1813471502590858E-3</v>
      </c>
      <c r="K109" s="17">
        <v>7.576380326072063E-2</v>
      </c>
      <c r="L109" s="17">
        <v>-6.1926605504587284E-2</v>
      </c>
    </row>
    <row r="110" spans="2:12" x14ac:dyDescent="0.3">
      <c r="B110" s="19">
        <v>44500</v>
      </c>
      <c r="C110" s="17">
        <v>3.0366411910445201E-3</v>
      </c>
      <c r="D110" s="17">
        <v>7.9025189215241598E-2</v>
      </c>
      <c r="E110" s="17">
        <v>-5.837927756067951E-3</v>
      </c>
      <c r="F110" s="17">
        <v>3.7572254335260125E-2</v>
      </c>
      <c r="G110" s="17">
        <v>2.4534915071447783E-2</v>
      </c>
      <c r="H110" s="17">
        <v>1.7332960581492918E-2</v>
      </c>
      <c r="I110" s="17">
        <v>0.39636152261242907</v>
      </c>
      <c r="J110" s="17">
        <v>5.1546391752577359E-2</v>
      </c>
      <c r="K110" s="17">
        <v>7.4630667345899182E-2</v>
      </c>
      <c r="L110" s="17">
        <v>7.0904645476772554E-2</v>
      </c>
    </row>
    <row r="111" spans="2:12" x14ac:dyDescent="0.3">
      <c r="B111" s="19">
        <v>44530</v>
      </c>
      <c r="C111" s="17">
        <v>-3.8957878862471818E-2</v>
      </c>
      <c r="D111" s="17">
        <v>1.8008929703661858E-2</v>
      </c>
      <c r="E111" s="17">
        <v>4.6657828673184465E-3</v>
      </c>
      <c r="F111" s="17">
        <v>-2.2284122562674646E-3</v>
      </c>
      <c r="G111" s="17">
        <v>-7.6315789473684337E-3</v>
      </c>
      <c r="H111" s="17">
        <v>-3.3892094897863823E-3</v>
      </c>
      <c r="I111" s="17">
        <v>-5.8031335806851159E-2</v>
      </c>
      <c r="J111" s="17">
        <v>0.14215686274509798</v>
      </c>
      <c r="K111" s="17">
        <v>-0.16366437544441814</v>
      </c>
      <c r="L111" s="17">
        <v>-2.2831050228310446E-2</v>
      </c>
    </row>
    <row r="112" spans="2:12" x14ac:dyDescent="0.3">
      <c r="B112" s="19">
        <v>44561</v>
      </c>
      <c r="C112" s="17">
        <v>2.1836285270149247E-2</v>
      </c>
      <c r="D112" s="17">
        <v>1.1413046172762398E-2</v>
      </c>
      <c r="E112" s="17">
        <v>2.129365935038563E-2</v>
      </c>
      <c r="F112" s="17">
        <v>1.5075376884422065E-2</v>
      </c>
      <c r="G112" s="17">
        <v>1.7236807212940963E-2</v>
      </c>
      <c r="H112" s="17">
        <v>7.1691176470587425E-3</v>
      </c>
      <c r="I112" s="17">
        <v>-0.18948206128160039</v>
      </c>
      <c r="J112" s="17">
        <v>-3.0042918454935674E-2</v>
      </c>
      <c r="K112" s="17">
        <v>0.10216806008218793</v>
      </c>
      <c r="L112" s="17">
        <v>4.2056074766354978E-2</v>
      </c>
    </row>
    <row r="113" spans="2:12" x14ac:dyDescent="0.3">
      <c r="B113" s="19">
        <v>44592</v>
      </c>
      <c r="C113" s="17">
        <v>-8.1825279977876253E-4</v>
      </c>
      <c r="D113" s="17">
        <v>-8.5172989348091477E-2</v>
      </c>
      <c r="E113" s="17">
        <v>-7.6470570134629767E-2</v>
      </c>
      <c r="F113" s="17">
        <v>-1.6501650165016479E-2</v>
      </c>
      <c r="G113" s="17">
        <v>1.7379214459500858E-4</v>
      </c>
      <c r="H113" s="17">
        <v>-1.6061325059317455E-2</v>
      </c>
      <c r="I113" s="17">
        <v>-0.17015578600413561</v>
      </c>
      <c r="J113" s="17">
        <v>3.9823008849557473E-2</v>
      </c>
      <c r="K113" s="17">
        <v>0.17266649524299305</v>
      </c>
      <c r="L113" s="17">
        <v>-3.1390134529147962E-2</v>
      </c>
    </row>
    <row r="114" spans="2:12" x14ac:dyDescent="0.3">
      <c r="B114" s="19">
        <v>44620</v>
      </c>
      <c r="C114" s="17">
        <v>-3.1485278131010208E-2</v>
      </c>
      <c r="D114" s="17">
        <v>-4.6365551354483059E-2</v>
      </c>
      <c r="E114" s="17">
        <v>3.0006993729502218E-2</v>
      </c>
      <c r="F114" s="17">
        <v>6.7673378076062551E-2</v>
      </c>
      <c r="G114" s="17">
        <v>-9.5569070373591192E-4</v>
      </c>
      <c r="H114" s="17">
        <v>1.1407902058987229E-2</v>
      </c>
      <c r="I114" s="17">
        <v>8.3602265115995777E-2</v>
      </c>
      <c r="J114" s="17">
        <v>-4.2553191489361764E-3</v>
      </c>
      <c r="K114" s="17">
        <v>0.10722508496875349</v>
      </c>
      <c r="L114" s="17">
        <v>2.7777777777777901E-2</v>
      </c>
    </row>
    <row r="115" spans="2:12" x14ac:dyDescent="0.3">
      <c r="B115" s="19">
        <v>44651</v>
      </c>
      <c r="C115" s="17">
        <v>3.9946051840251462E-2</v>
      </c>
      <c r="D115" s="17">
        <v>4.218907261720739E-2</v>
      </c>
      <c r="E115" s="17">
        <v>-6.0683104187428283E-2</v>
      </c>
      <c r="F115" s="17">
        <v>5.7621791513882137E-3</v>
      </c>
      <c r="G115" s="17">
        <v>5.8005043916862453E-2</v>
      </c>
      <c r="H115" s="17">
        <v>-6.5107748739111626E-3</v>
      </c>
      <c r="I115" s="17">
        <v>9.9089779130237643E-2</v>
      </c>
      <c r="J115" s="17">
        <v>-3.4188034188034178E-2</v>
      </c>
      <c r="K115" s="17">
        <v>6.8521635805525394E-2</v>
      </c>
      <c r="L115" s="17">
        <v>6.7567567567567544E-2</v>
      </c>
    </row>
    <row r="116" spans="2:12" x14ac:dyDescent="0.3">
      <c r="B116" s="19">
        <v>44681</v>
      </c>
      <c r="C116" s="17">
        <v>-2.0738916961307807E-2</v>
      </c>
      <c r="D116" s="17">
        <v>-0.13368543564742774</v>
      </c>
      <c r="E116" s="17">
        <v>-6.3077399014680346E-2</v>
      </c>
      <c r="F116" s="17">
        <v>-4.1666666666666519E-3</v>
      </c>
      <c r="G116" s="17">
        <v>6.7154364622719287E-2</v>
      </c>
      <c r="H116" s="17">
        <v>-5.2058334871700196E-2</v>
      </c>
      <c r="I116" s="17">
        <v>-0.16276715680919407</v>
      </c>
      <c r="J116" s="17">
        <v>-1.3274336283185861E-2</v>
      </c>
      <c r="K116" s="17">
        <v>1.3251783893985847E-2</v>
      </c>
      <c r="L116" s="17">
        <v>-7.1729957805907185E-2</v>
      </c>
    </row>
    <row r="117" spans="2:12" x14ac:dyDescent="0.3">
      <c r="B117" s="19">
        <v>44712</v>
      </c>
      <c r="C117" s="17">
        <v>-3.0287881046978327E-2</v>
      </c>
      <c r="D117" s="17">
        <v>-1.6546348445716674E-2</v>
      </c>
      <c r="E117" s="17">
        <v>4.5737396122901952E-2</v>
      </c>
      <c r="F117" s="17">
        <v>-2.9811715481171563E-2</v>
      </c>
      <c r="G117" s="17">
        <v>-8.8577370407456613E-3</v>
      </c>
      <c r="H117" s="17">
        <v>1.4703018500487053E-2</v>
      </c>
      <c r="I117" s="17">
        <v>-0.17049132669664457</v>
      </c>
      <c r="J117" s="17">
        <v>3.5874439461883512E-2</v>
      </c>
      <c r="K117" s="17">
        <v>0.1234680812145601</v>
      </c>
      <c r="L117" s="17">
        <v>-2.2727272727272818E-2</v>
      </c>
    </row>
    <row r="118" spans="2:12" x14ac:dyDescent="0.3">
      <c r="B118" s="19">
        <v>44742</v>
      </c>
      <c r="C118" s="17">
        <v>-4.8496944445281853E-2</v>
      </c>
      <c r="D118" s="17">
        <v>-9.0046748562343404E-2</v>
      </c>
      <c r="E118" s="17">
        <v>6.6591512481173787E-2</v>
      </c>
      <c r="F118" s="17">
        <v>-2.1024258760107828E-2</v>
      </c>
      <c r="G118" s="17">
        <v>5.4787068697544239E-2</v>
      </c>
      <c r="H118" s="17">
        <v>4.5101237885039058E-3</v>
      </c>
      <c r="I118" s="17">
        <v>-0.41062473652088016</v>
      </c>
      <c r="J118" s="17">
        <v>1.298701298701288E-2</v>
      </c>
      <c r="K118" s="17">
        <v>-6.5369586453923767E-2</v>
      </c>
      <c r="L118" s="17">
        <v>-0.13720930232558137</v>
      </c>
    </row>
    <row r="119" spans="2:12" x14ac:dyDescent="0.3">
      <c r="B119" s="19">
        <v>44773</v>
      </c>
      <c r="C119" s="17">
        <v>8.7324345305048956E-2</v>
      </c>
      <c r="D119" s="17">
        <v>0.12554721429242011</v>
      </c>
      <c r="E119" s="17">
        <v>-4.277561681650377E-2</v>
      </c>
      <c r="F119" s="17">
        <v>-2.6431718061673992E-2</v>
      </c>
      <c r="G119" s="17">
        <v>-1.871362263316878E-2</v>
      </c>
      <c r="H119" s="17">
        <v>3.630110813909182E-3</v>
      </c>
      <c r="I119" s="17">
        <v>0.26370609586847449</v>
      </c>
      <c r="J119" s="17">
        <v>-7.2649572649572614E-2</v>
      </c>
      <c r="K119" s="17">
        <v>-4.1808204860203757E-2</v>
      </c>
      <c r="L119" s="17">
        <v>-3.5040431266846306E-2</v>
      </c>
    </row>
    <row r="120" spans="2:12" x14ac:dyDescent="0.3">
      <c r="B120" s="19">
        <v>44804</v>
      </c>
      <c r="C120" s="17">
        <v>3.5029796162195925E-2</v>
      </c>
      <c r="D120" s="17">
        <v>-5.2205054379138582E-2</v>
      </c>
      <c r="E120" s="17">
        <v>-1.5707549481006278E-2</v>
      </c>
      <c r="F120" s="17">
        <v>-2.6018099547511331E-2</v>
      </c>
      <c r="G120" s="17">
        <v>4.3321570688490185E-2</v>
      </c>
      <c r="H120" s="17">
        <v>-2.6461069864839204E-2</v>
      </c>
      <c r="I120" s="17">
        <v>-0.14661571402201634</v>
      </c>
      <c r="J120" s="17">
        <v>0.10138248847926268</v>
      </c>
      <c r="K120" s="17">
        <v>-0.12289791837105724</v>
      </c>
      <c r="L120" s="17">
        <v>-1.6759776536312887E-2</v>
      </c>
    </row>
    <row r="121" spans="2:12" x14ac:dyDescent="0.3">
      <c r="B121" s="19">
        <v>44834</v>
      </c>
      <c r="C121" s="17">
        <v>-3.7442354146841383E-2</v>
      </c>
      <c r="D121" s="17">
        <v>-0.10599794817972263</v>
      </c>
      <c r="E121" s="17">
        <v>-5.5508947803557973E-2</v>
      </c>
      <c r="F121" s="17">
        <v>-3.3101045296167197E-2</v>
      </c>
      <c r="G121" s="17">
        <v>4.1666666666666519E-2</v>
      </c>
      <c r="H121" s="17">
        <v>-9.5815408682049519E-3</v>
      </c>
      <c r="I121" s="17">
        <v>-3.8570527019167744E-2</v>
      </c>
      <c r="J121" s="17">
        <v>-7.112970711297073E-2</v>
      </c>
      <c r="K121" s="17">
        <v>-8.8402943310187609E-2</v>
      </c>
      <c r="L121" s="17">
        <v>-2.2727272727272707E-2</v>
      </c>
    </row>
    <row r="122" spans="2:12" x14ac:dyDescent="0.3">
      <c r="B122" s="19">
        <v>44865</v>
      </c>
      <c r="C122" s="17">
        <v>5.3693179325332796E-2</v>
      </c>
      <c r="D122" s="17">
        <v>3.9589945329689957E-2</v>
      </c>
      <c r="E122" s="17">
        <v>-4.3283960850954983E-2</v>
      </c>
      <c r="F122" s="17">
        <v>-1.3213213213213226E-2</v>
      </c>
      <c r="G122" s="17">
        <v>2.7357512953367857E-2</v>
      </c>
      <c r="H122" s="17">
        <v>-1.4313919052319712E-2</v>
      </c>
      <c r="I122" s="17">
        <v>5.112232289950569E-2</v>
      </c>
      <c r="J122" s="17">
        <v>-0.19819819819819817</v>
      </c>
      <c r="K122" s="17">
        <v>7.8103683492496634E-2</v>
      </c>
      <c r="L122" s="17">
        <v>-8.720930232558044E-3</v>
      </c>
    </row>
    <row r="123" spans="2:12" x14ac:dyDescent="0.3">
      <c r="B123" s="19">
        <v>44895</v>
      </c>
      <c r="C123" s="17">
        <v>4.1424701035964295E-2</v>
      </c>
      <c r="D123" s="17">
        <v>5.4753072402343728E-2</v>
      </c>
      <c r="E123" s="17">
        <v>8.9114886422864359E-2</v>
      </c>
      <c r="F123" s="17">
        <v>6.8167985392574515E-2</v>
      </c>
      <c r="G123" s="17">
        <v>-7.1817631632035583E-2</v>
      </c>
      <c r="H123" s="17">
        <v>5.8587881822733889E-2</v>
      </c>
      <c r="I123" s="17">
        <v>-0.16270509869226624</v>
      </c>
      <c r="J123" s="17">
        <v>-5.6179775280898903E-2</v>
      </c>
      <c r="K123" s="17">
        <v>-9.9124749551829483E-2</v>
      </c>
      <c r="L123" s="17">
        <v>9.384164222873892E-2</v>
      </c>
    </row>
    <row r="124" spans="2:12" x14ac:dyDescent="0.3">
      <c r="B124" s="19">
        <v>44926</v>
      </c>
      <c r="C124" s="17">
        <v>-3.4813829574562805E-2</v>
      </c>
      <c r="D124" s="17">
        <v>-9.0631301922018626E-2</v>
      </c>
      <c r="E124" s="17">
        <v>-1.9698760712641428E-2</v>
      </c>
      <c r="F124" s="17">
        <v>3.5327635327635276E-2</v>
      </c>
      <c r="G124" s="17">
        <v>-5.0134028834311284E-2</v>
      </c>
      <c r="H124" s="17">
        <v>2.2989593188268653E-2</v>
      </c>
      <c r="I124" s="17">
        <v>-3.24912767146045E-2</v>
      </c>
      <c r="J124" s="17">
        <v>-5.9523809523809312E-3</v>
      </c>
      <c r="K124" s="17">
        <v>5.61863513988059E-3</v>
      </c>
      <c r="L124" s="17">
        <v>2.1447721179624679E-2</v>
      </c>
    </row>
    <row r="125" spans="2:12" x14ac:dyDescent="0.3">
      <c r="B125" s="19">
        <v>44957</v>
      </c>
      <c r="C125" s="17">
        <v>-2.4476258333195111E-2</v>
      </c>
      <c r="D125" s="17">
        <v>0.10623359196179805</v>
      </c>
      <c r="E125" s="17">
        <v>5.3867726614861056E-2</v>
      </c>
      <c r="F125" s="17">
        <v>5.7237204182718715E-2</v>
      </c>
      <c r="G125" s="17">
        <v>-7.7797269468385943E-3</v>
      </c>
      <c r="H125" s="17">
        <v>9.1556459816888314E-3</v>
      </c>
      <c r="I125" s="17">
        <v>0.38763852352020378</v>
      </c>
      <c r="J125" s="17">
        <v>8.9820359281437057E-2</v>
      </c>
      <c r="K125" s="17">
        <v>-1.6528925619834767E-2</v>
      </c>
      <c r="L125" s="17">
        <v>0.11023622047244097</v>
      </c>
    </row>
    <row r="126" spans="2:12" x14ac:dyDescent="0.3">
      <c r="B126" s="19">
        <v>44985</v>
      </c>
      <c r="C126" s="17">
        <v>-2.0280656658447582E-2</v>
      </c>
      <c r="D126" s="17">
        <v>-4.942186907377577E-3</v>
      </c>
      <c r="E126" s="17">
        <v>7.3521290185134536E-3</v>
      </c>
      <c r="F126" s="17">
        <v>-5.6220718375845968E-2</v>
      </c>
      <c r="G126" s="17">
        <v>4.6967484049504016E-2</v>
      </c>
      <c r="H126" s="17">
        <v>-2.7675953079178917E-2</v>
      </c>
      <c r="I126" s="17">
        <v>8.5835039867543372E-3</v>
      </c>
      <c r="J126" s="17">
        <v>4.3956043956044022E-2</v>
      </c>
      <c r="K126" s="17">
        <v>-7.1014321221445353E-3</v>
      </c>
      <c r="L126" s="17">
        <v>-3.0732860520094718E-2</v>
      </c>
    </row>
    <row r="127" spans="2:12" x14ac:dyDescent="0.3">
      <c r="B127" s="19">
        <v>45016</v>
      </c>
      <c r="C127" s="17">
        <v>3.2246972512055549E-3</v>
      </c>
      <c r="D127" s="17">
        <v>9.4603774086290393E-2</v>
      </c>
      <c r="E127" s="17">
        <v>-2.0566804182198251E-3</v>
      </c>
      <c r="F127" s="17">
        <v>9.1560948703805822E-2</v>
      </c>
      <c r="G127" s="17">
        <v>-2.5036710719530064E-2</v>
      </c>
      <c r="H127" s="17">
        <v>2.9971724787935861E-2</v>
      </c>
      <c r="I127" s="17">
        <v>0.22649904959391742</v>
      </c>
      <c r="J127" s="17">
        <v>-9.9999999999999978E-2</v>
      </c>
      <c r="K127" s="17">
        <v>-4.9111932292287608E-2</v>
      </c>
      <c r="L127" s="17">
        <v>0</v>
      </c>
    </row>
    <row r="128" spans="2:12" x14ac:dyDescent="0.3">
      <c r="B128" s="19">
        <v>45046</v>
      </c>
      <c r="C128" s="17">
        <v>4.0625585045867663E-2</v>
      </c>
      <c r="D128" s="17">
        <v>4.9038983108709022E-3</v>
      </c>
      <c r="E128" s="17">
        <v>1.5403774350031929E-2</v>
      </c>
      <c r="F128" s="17">
        <v>3.5371399696817463E-3</v>
      </c>
      <c r="G128" s="17">
        <v>2.6282099555689609E-2</v>
      </c>
      <c r="H128" s="17">
        <v>2.3151537335285521E-2</v>
      </c>
      <c r="I128" s="17">
        <v>3.3707865168539408E-2</v>
      </c>
      <c r="J128" s="17">
        <v>0.11111111111111116</v>
      </c>
      <c r="K128" s="17">
        <v>-2.8832894571892975E-3</v>
      </c>
      <c r="L128" s="17">
        <v>-5.6097560975609695E-2</v>
      </c>
    </row>
    <row r="129" spans="2:12" x14ac:dyDescent="0.3">
      <c r="B129" s="19">
        <v>45077</v>
      </c>
      <c r="C129" s="17">
        <v>2.5983946858566309E-2</v>
      </c>
      <c r="D129" s="17">
        <v>7.6106051718293655E-2</v>
      </c>
      <c r="E129" s="17">
        <v>-3.5720851957283362E-2</v>
      </c>
      <c r="F129" s="17">
        <v>-1.2588116817724093E-2</v>
      </c>
      <c r="G129" s="17">
        <v>2.2453771646609999E-2</v>
      </c>
      <c r="H129" s="17">
        <v>-1.8155800017887525E-2</v>
      </c>
      <c r="I129" s="17">
        <v>-7.5997342237971943E-2</v>
      </c>
      <c r="J129" s="17">
        <v>-5.7894736842105221E-2</v>
      </c>
      <c r="K129" s="17">
        <v>-8.6497359818959119E-2</v>
      </c>
      <c r="L129" s="17">
        <v>-6.2015503875968991E-2</v>
      </c>
    </row>
    <row r="130" spans="2:12" x14ac:dyDescent="0.3">
      <c r="B130" s="19">
        <v>45107</v>
      </c>
      <c r="C130" s="17">
        <v>3.5320808874309328E-2</v>
      </c>
      <c r="D130" s="17">
        <v>6.4902073720595199E-2</v>
      </c>
      <c r="E130" s="17">
        <v>-7.8079254703078416E-4</v>
      </c>
      <c r="F130" s="17">
        <v>-2.8556858745538038E-2</v>
      </c>
      <c r="G130" s="17">
        <v>3.5739916750394674E-2</v>
      </c>
      <c r="H130" s="17">
        <v>1.6942976862816428E-2</v>
      </c>
      <c r="I130" s="17">
        <v>0.12063627979288749</v>
      </c>
      <c r="J130" s="17">
        <v>-0.1005586592178771</v>
      </c>
      <c r="K130" s="17">
        <v>3.0828516377649384E-2</v>
      </c>
      <c r="L130" s="17">
        <v>3.0303030303030498E-2</v>
      </c>
    </row>
    <row r="131" spans="2:12" x14ac:dyDescent="0.3">
      <c r="B131" s="19">
        <v>45138</v>
      </c>
      <c r="C131" s="17">
        <v>2.9430847280089489E-2</v>
      </c>
      <c r="D131" s="17">
        <v>3.8064563307313115E-2</v>
      </c>
      <c r="E131" s="17">
        <v>2.7787560535596167E-2</v>
      </c>
      <c r="F131" s="17">
        <v>2.6771653543307128E-2</v>
      </c>
      <c r="G131" s="17">
        <v>-1.4135254988913437E-2</v>
      </c>
      <c r="H131" s="17">
        <v>2.714080974561095E-2</v>
      </c>
      <c r="I131" s="17">
        <v>-3.8928559676198571E-2</v>
      </c>
      <c r="J131" s="17">
        <v>2.4844720496894457E-2</v>
      </c>
      <c r="K131" s="17">
        <v>0.14232309746328431</v>
      </c>
      <c r="L131" s="17">
        <v>6.6844919786096302E-2</v>
      </c>
    </row>
    <row r="132" spans="2:12" x14ac:dyDescent="0.3">
      <c r="B132" s="19">
        <v>45169</v>
      </c>
      <c r="C132" s="17">
        <v>-2.5311585618969512E-2</v>
      </c>
      <c r="D132" s="17">
        <v>-1.6242305007298397E-2</v>
      </c>
      <c r="E132" s="17">
        <v>-5.2008912198509338E-2</v>
      </c>
      <c r="F132" s="17">
        <v>-6.1349693251533388E-3</v>
      </c>
      <c r="G132" s="17">
        <v>2.2842282822603366E-2</v>
      </c>
      <c r="H132" s="17">
        <v>-1.2906601552280628E-2</v>
      </c>
      <c r="I132" s="17">
        <v>-0.10910771759227555</v>
      </c>
      <c r="J132" s="17">
        <v>-7.2727272727272751E-2</v>
      </c>
      <c r="K132" s="17">
        <v>1.5194015895278135E-2</v>
      </c>
      <c r="L132" s="17">
        <v>-5.5137844611528819E-2</v>
      </c>
    </row>
    <row r="133" spans="2:12" x14ac:dyDescent="0.3">
      <c r="B133" s="19">
        <v>45199</v>
      </c>
      <c r="C133" s="17">
        <v>1.9970083827608009E-2</v>
      </c>
      <c r="D133" s="17">
        <v>-5.0695210072595032E-2</v>
      </c>
      <c r="E133" s="17">
        <v>-3.0132924496624192E-3</v>
      </c>
      <c r="F133" s="17">
        <v>-3.8580246913580196E-2</v>
      </c>
      <c r="G133" s="17">
        <v>2.6248883391740474E-2</v>
      </c>
      <c r="H133" s="17">
        <v>-3.48087286862796E-2</v>
      </c>
      <c r="I133" s="17">
        <v>4.0581258599352799E-2</v>
      </c>
      <c r="J133" s="17">
        <v>-4.5751633986928053E-2</v>
      </c>
      <c r="K133" s="17">
        <v>9.7282984112364801E-2</v>
      </c>
      <c r="L133" s="17">
        <v>-1.0610079575596787E-2</v>
      </c>
    </row>
    <row r="134" spans="2:12" x14ac:dyDescent="0.3">
      <c r="B134" s="19">
        <v>45230</v>
      </c>
      <c r="C134" s="17">
        <v>-2.844950937708457E-2</v>
      </c>
      <c r="D134" s="17">
        <v>-2.0758071224118657E-2</v>
      </c>
      <c r="E134" s="17">
        <v>-2.9482535996990578E-2</v>
      </c>
      <c r="F134" s="17">
        <v>6.6880684858212858E-2</v>
      </c>
      <c r="G134" s="17">
        <v>1.5533980582524309E-2</v>
      </c>
      <c r="H134" s="17">
        <v>5.2173913043478404E-3</v>
      </c>
      <c r="I134" s="17">
        <v>0.27969034507466217</v>
      </c>
      <c r="J134" s="17">
        <v>0.14383561643835607</v>
      </c>
      <c r="K134" s="17">
        <v>-8.2887419997901612E-2</v>
      </c>
      <c r="L134" s="17">
        <v>-2.4128686327077764E-2</v>
      </c>
    </row>
    <row r="135" spans="2:12" x14ac:dyDescent="0.3">
      <c r="B135" s="19">
        <v>45260</v>
      </c>
      <c r="C135" s="17">
        <v>5.5218662865049728E-2</v>
      </c>
      <c r="D135" s="17">
        <v>0.10673931177297646</v>
      </c>
      <c r="E135" s="17">
        <v>3.6114370532163154E-3</v>
      </c>
      <c r="F135" s="17">
        <v>2.4072216649949851E-2</v>
      </c>
      <c r="G135" s="17">
        <v>-2.2944550669215968E-2</v>
      </c>
      <c r="H135" s="17">
        <v>4.0065561828446672E-2</v>
      </c>
      <c r="I135" s="17">
        <v>8.9413530362502991E-2</v>
      </c>
      <c r="J135" s="17">
        <v>0.16766467065868262</v>
      </c>
      <c r="K135" s="17">
        <v>-5.2396750943827897E-2</v>
      </c>
      <c r="L135" s="17">
        <v>5.2197802197802234E-2</v>
      </c>
    </row>
    <row r="136" spans="2:12" x14ac:dyDescent="0.3">
      <c r="B136" s="19">
        <v>45291</v>
      </c>
      <c r="C136" s="17">
        <v>7.9384001013254268E-2</v>
      </c>
      <c r="D136" s="17">
        <v>5.5058136290300874E-2</v>
      </c>
      <c r="E136" s="17">
        <v>-1.8067265153757339E-2</v>
      </c>
      <c r="F136" s="17">
        <v>1.4201762977473109E-2</v>
      </c>
      <c r="G136" s="17">
        <v>-4.8113907821040525E-2</v>
      </c>
      <c r="H136" s="17">
        <v>3.9922955699527085E-2</v>
      </c>
      <c r="I136" s="17">
        <v>0.12607958459174484</v>
      </c>
      <c r="J136" s="17">
        <v>-3.5897435897435881E-2</v>
      </c>
      <c r="K136" s="17">
        <v>-6.9902209344440358E-2</v>
      </c>
      <c r="L136" s="17">
        <v>1.3054830287206221E-2</v>
      </c>
    </row>
    <row r="137" spans="2:12" x14ac:dyDescent="0.3">
      <c r="B137" s="19">
        <v>45322</v>
      </c>
      <c r="C137" s="17">
        <v>-2.6229327148741266E-4</v>
      </c>
      <c r="D137" s="17">
        <v>1.8501800494831633E-2</v>
      </c>
      <c r="E137" s="17">
        <v>-6.2652331069575018E-2</v>
      </c>
      <c r="F137" s="17">
        <v>-1.7865765330758121E-2</v>
      </c>
      <c r="G137" s="17">
        <v>4.1259038706933149E-2</v>
      </c>
      <c r="H137" s="17">
        <v>-2.2731099511702269E-2</v>
      </c>
      <c r="I137" s="17">
        <v>-1.1271615104105903E-3</v>
      </c>
      <c r="J137" s="17">
        <v>3.1914893617021267E-2</v>
      </c>
      <c r="K137" s="17">
        <v>6.0617860851505556E-2</v>
      </c>
      <c r="L137" s="17">
        <v>5.1546391752577136E-3</v>
      </c>
    </row>
    <row r="138" spans="2:12" x14ac:dyDescent="0.3">
      <c r="B138" s="19">
        <v>45351</v>
      </c>
      <c r="C138" s="17">
        <v>1.1833910990209695E-2</v>
      </c>
      <c r="D138" s="17">
        <v>5.2902917856084031E-2</v>
      </c>
      <c r="E138" s="17">
        <v>8.1269170817990455E-2</v>
      </c>
      <c r="F138" s="17">
        <v>4.9164208456242697E-4</v>
      </c>
      <c r="G138" s="17">
        <v>2.1105664488017428E-2</v>
      </c>
      <c r="H138" s="17">
        <v>-2.6361130254996534E-2</v>
      </c>
      <c r="I138" s="17">
        <v>0.44722589324892503</v>
      </c>
      <c r="J138" s="17">
        <v>1.0309278350515427E-2</v>
      </c>
      <c r="K138" s="17">
        <v>2.3375351854118431E-2</v>
      </c>
      <c r="L138" s="17">
        <v>-1.7948717948717885E-2</v>
      </c>
    </row>
    <row r="139" spans="2:12" x14ac:dyDescent="0.3">
      <c r="B139" s="19">
        <v>45382</v>
      </c>
      <c r="C139" s="17">
        <v>1.5653147005840973E-2</v>
      </c>
      <c r="D139" s="17">
        <v>1.1684867697304036E-2</v>
      </c>
      <c r="E139" s="17">
        <v>8.6216331596693507E-3</v>
      </c>
      <c r="F139" s="17">
        <v>7.9115479115479115E-2</v>
      </c>
      <c r="G139" s="17">
        <v>8.8678490465396997E-3</v>
      </c>
      <c r="H139" s="17">
        <v>-1.9377101397982655E-2</v>
      </c>
      <c r="I139" s="17">
        <v>0.15291724306290178</v>
      </c>
      <c r="J139" s="17">
        <v>-3.5714285714285698E-2</v>
      </c>
      <c r="K139" s="17">
        <v>4.6161205453240761E-2</v>
      </c>
      <c r="L139" s="17">
        <v>4.4386422976501194E-2</v>
      </c>
    </row>
    <row r="140" spans="2:12" x14ac:dyDescent="0.3">
      <c r="B140" s="19">
        <v>45412</v>
      </c>
      <c r="C140" s="17">
        <v>1.2449108474530624E-2</v>
      </c>
      <c r="D140" s="17">
        <v>-4.4591280377809794E-2</v>
      </c>
      <c r="E140" s="17">
        <v>2.0931965292664501E-2</v>
      </c>
      <c r="F140" s="17">
        <v>5.6466302367941701E-2</v>
      </c>
      <c r="G140" s="17">
        <v>4.2892075870728963E-2</v>
      </c>
      <c r="H140" s="17">
        <v>-1.8857710006316086E-2</v>
      </c>
      <c r="I140" s="17">
        <v>-0.15492440818170272</v>
      </c>
      <c r="J140" s="17">
        <v>0.1693121693121693</v>
      </c>
      <c r="K140" s="17">
        <v>4.3438500228623056E-3</v>
      </c>
      <c r="L140" s="17">
        <v>0.1399999999999999</v>
      </c>
    </row>
    <row r="141" spans="2:12" x14ac:dyDescent="0.3">
      <c r="B141" s="19">
        <v>45443</v>
      </c>
      <c r="C141" s="17">
        <v>-3.2802694996869608E-3</v>
      </c>
      <c r="D141" s="17">
        <v>6.2839256933068688E-2</v>
      </c>
      <c r="E141" s="17">
        <v>-5.8010042113492144E-3</v>
      </c>
      <c r="F141" s="17">
        <v>9.9137931034483096E-3</v>
      </c>
      <c r="G141" s="17">
        <v>-3.1051964512041064E-3</v>
      </c>
      <c r="H141" s="17">
        <v>1.9220158175464519E-2</v>
      </c>
      <c r="I141" s="17">
        <v>0.1296562322520296</v>
      </c>
      <c r="J141" s="17">
        <v>4.5248868778280382E-3</v>
      </c>
      <c r="K141" s="17">
        <v>-7.1022080582745173E-2</v>
      </c>
      <c r="L141" s="17">
        <v>1.0964912280701844E-2</v>
      </c>
    </row>
    <row r="142" spans="2:12" x14ac:dyDescent="0.3">
      <c r="B142" s="19">
        <v>45473</v>
      </c>
      <c r="C142" s="17">
        <v>6.5683711558007341E-2</v>
      </c>
      <c r="D142" s="17">
        <v>6.1835337021522108E-2</v>
      </c>
      <c r="E142" s="17">
        <v>-3.8684100567919044E-2</v>
      </c>
      <c r="F142" s="17">
        <v>-6.8288518992744018E-3</v>
      </c>
      <c r="G142" s="17">
        <v>2.2376199860148827E-2</v>
      </c>
      <c r="H142" s="17">
        <v>3.5189028241451314E-3</v>
      </c>
      <c r="I142" s="17">
        <v>-8.4928727745903987E-2</v>
      </c>
      <c r="J142" s="17">
        <v>3.1531531531531432E-2</v>
      </c>
      <c r="K142" s="17">
        <v>5.8686596422445447E-2</v>
      </c>
      <c r="L142" s="17">
        <v>-4.7722342733188872E-2</v>
      </c>
    </row>
    <row r="143" spans="2:12" x14ac:dyDescent="0.3">
      <c r="B143" s="19">
        <v>45504</v>
      </c>
      <c r="C143" s="17">
        <v>3.917228224200997E-2</v>
      </c>
      <c r="D143" s="17">
        <v>-1.6280146137224838E-2</v>
      </c>
      <c r="E143" s="17">
        <v>-9.6560871345137134E-3</v>
      </c>
      <c r="F143" s="17">
        <v>4.1254834550924047E-2</v>
      </c>
      <c r="G143" s="17">
        <v>-6.7462538083690959E-2</v>
      </c>
      <c r="H143" s="17">
        <v>2.3916561769465883E-2</v>
      </c>
      <c r="I143" s="17">
        <v>4.3315573349294256E-2</v>
      </c>
      <c r="J143" s="17">
        <v>0</v>
      </c>
      <c r="K143" s="17">
        <v>-6.5848860085638172E-2</v>
      </c>
      <c r="L143" s="17">
        <v>-5.2391799544419082E-2</v>
      </c>
    </row>
    <row r="144" spans="2:12" x14ac:dyDescent="0.3">
      <c r="B144" s="19">
        <v>45535</v>
      </c>
      <c r="C144" s="17">
        <v>1.141229963348378E-2</v>
      </c>
      <c r="D144" s="17">
        <v>1.0959884683895416E-2</v>
      </c>
      <c r="E144" s="17">
        <v>-3.2849042277951379E-2</v>
      </c>
      <c r="F144" s="17">
        <v>4.0858439950474557E-2</v>
      </c>
      <c r="G144" s="17">
        <v>-2.5470062675023275E-2</v>
      </c>
      <c r="H144" s="17">
        <v>3.2578152441166131E-2</v>
      </c>
      <c r="I144" s="17">
        <v>-8.6990319832726648E-2</v>
      </c>
      <c r="J144" s="17">
        <v>8.2969432314410563E-2</v>
      </c>
      <c r="K144" s="17">
        <v>-2.378592666005952E-2</v>
      </c>
      <c r="L144" s="17">
        <v>-2.4038461538461453E-3</v>
      </c>
    </row>
    <row r="145" spans="2:12" x14ac:dyDescent="0.3">
      <c r="B145" s="19">
        <v>45565</v>
      </c>
      <c r="C145" s="17">
        <v>2.2783019428670892E-2</v>
      </c>
      <c r="D145" s="17">
        <v>2.4830597139972932E-2</v>
      </c>
      <c r="E145" s="17">
        <v>0.17390779343794716</v>
      </c>
      <c r="F145" s="17">
        <v>5.4321966693100743E-2</v>
      </c>
      <c r="G145" s="17">
        <v>-1.7378215654077711E-2</v>
      </c>
      <c r="H145" s="17">
        <v>5.6127221702526597E-3</v>
      </c>
      <c r="I145" s="17">
        <v>8.199585163109413E-2</v>
      </c>
      <c r="J145" s="17">
        <v>8.870967741935476E-2</v>
      </c>
      <c r="K145" s="17">
        <v>-8.921319796954319E-2</v>
      </c>
      <c r="L145" s="17">
        <v>8.43373493975903E-2</v>
      </c>
    </row>
    <row r="146" spans="2:12" x14ac:dyDescent="0.3">
      <c r="B146" s="20">
        <v>45596</v>
      </c>
      <c r="C146" s="18">
        <v>-3.9896012723331431E-2</v>
      </c>
      <c r="D146" s="18">
        <v>1.3127664103278702E-2</v>
      </c>
      <c r="E146" s="18">
        <v>-2.049676406161749E-2</v>
      </c>
      <c r="F146" s="18">
        <v>2.7830011282437006E-2</v>
      </c>
      <c r="G146" s="18">
        <v>4.1080629438796867E-2</v>
      </c>
      <c r="H146" s="18">
        <v>-2.3678646934460867E-2</v>
      </c>
      <c r="I146" s="18">
        <v>6.1819949201969315E-2</v>
      </c>
      <c r="J146" s="18">
        <v>-6.6666666666666652E-2</v>
      </c>
      <c r="K146" s="18">
        <v>1.79740838790583E-2</v>
      </c>
      <c r="L146" s="18">
        <v>-3.9999999999999925E-2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</vt:lpstr>
      <vt:lpstr>YoY Returns</vt:lpstr>
      <vt:lpstr>Risk-Return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Sahni</dc:creator>
  <cp:lastModifiedBy>Aryan Sahni</cp:lastModifiedBy>
  <dcterms:created xsi:type="dcterms:W3CDTF">2024-10-21T17:38:42Z</dcterms:created>
  <dcterms:modified xsi:type="dcterms:W3CDTF">2024-11-22T20:09:48Z</dcterms:modified>
</cp:coreProperties>
</file>